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https://sisekaitse-my.sharepoint.com/personal/tiina_karu_sisekaitse_ee/Documents/Desktop/"/>
    </mc:Choice>
  </mc:AlternateContent>
  <bookViews>
    <workbookView xWindow="0" yWindow="0" windowWidth="19830" windowHeight="11040"/>
  </bookViews>
  <sheets>
    <sheet name="Sheet1" sheetId="1" r:id="rId1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F67" i="1"/>
  <c r="F68" i="1"/>
  <c r="F61" i="1"/>
  <c r="F62" i="1"/>
  <c r="F63" i="1"/>
  <c r="F64" i="1"/>
  <c r="F65" i="1"/>
  <c r="F66" i="1"/>
  <c r="Y11" i="1"/>
  <c r="Z11" i="1"/>
  <c r="AA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O3" i="1"/>
  <c r="G3" i="1"/>
</calcChain>
</file>

<file path=xl/sharedStrings.xml><?xml version="1.0" encoding="utf-8"?>
<sst xmlns="http://schemas.openxmlformats.org/spreadsheetml/2006/main" count="1594" uniqueCount="123">
  <si>
    <t>ÕPPETÖÖ GRAAFIK 2018/2019</t>
  </si>
  <si>
    <t>Kinnitatud õppeprorektori 15.05.2018 käskkirjaga nr 6.1-6/320</t>
  </si>
  <si>
    <t>SÜGISSEMESTER</t>
  </si>
  <si>
    <t>KEVADSEMESTER</t>
  </si>
  <si>
    <t>Õndl nr</t>
  </si>
  <si>
    <t>Kuu</t>
  </si>
  <si>
    <t>september</t>
  </si>
  <si>
    <t>oktoober</t>
  </si>
  <si>
    <t>november</t>
  </si>
  <si>
    <t>detsember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</si>
  <si>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</si>
  <si>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</si>
  <si>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</si>
  <si>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</si>
  <si>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</si>
  <si>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</si>
  <si>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</si>
  <si>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</si>
  <si>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E</t>
  </si>
  <si>
    <t>T</t>
  </si>
  <si>
    <t>K</t>
  </si>
  <si>
    <t>N</t>
  </si>
  <si>
    <t>R</t>
  </si>
  <si>
    <t>L</t>
  </si>
  <si>
    <t>Ndl nr</t>
  </si>
  <si>
    <t>Eriala</t>
  </si>
  <si>
    <t>Kursus</t>
  </si>
  <si>
    <t xml:space="preserve">Õpperühma 
nimetus </t>
  </si>
  <si>
    <t>Õpperühma 
suurus</t>
  </si>
  <si>
    <t>Toll ja maksundus</t>
  </si>
  <si>
    <t>I</t>
  </si>
  <si>
    <t>FS180</t>
  </si>
  <si>
    <t>TP</t>
  </si>
  <si>
    <t>KÕP</t>
  </si>
  <si>
    <t>Maksundus ja toll</t>
  </si>
  <si>
    <t>FK180</t>
  </si>
  <si>
    <t>II</t>
  </si>
  <si>
    <t>FS170</t>
  </si>
  <si>
    <t>III</t>
  </si>
  <si>
    <t>FS160</t>
  </si>
  <si>
    <t>TÖP</t>
  </si>
  <si>
    <t>LT</t>
  </si>
  <si>
    <t>Vanglaametnik</t>
  </si>
  <si>
    <t>VS171</t>
  </si>
  <si>
    <t>VS180</t>
  </si>
  <si>
    <t>VS181</t>
  </si>
  <si>
    <t>Teabe- ja uurimisametnik</t>
  </si>
  <si>
    <t>TeS180</t>
  </si>
  <si>
    <t>Juhtumikorraldaja</t>
  </si>
  <si>
    <t>JuK181</t>
  </si>
  <si>
    <t>JuK182</t>
  </si>
  <si>
    <t>Korrektsioon</t>
  </si>
  <si>
    <t>KS170</t>
  </si>
  <si>
    <t>KS160</t>
  </si>
  <si>
    <t>Päästeteenistus</t>
  </si>
  <si>
    <t>RK180</t>
  </si>
  <si>
    <t>V</t>
  </si>
  <si>
    <t>RS180</t>
  </si>
  <si>
    <t>Päästja</t>
  </si>
  <si>
    <t>PS173</t>
  </si>
  <si>
    <t>PS181</t>
  </si>
  <si>
    <t>PS182</t>
  </si>
  <si>
    <t>PS183</t>
  </si>
  <si>
    <t>PS184</t>
  </si>
  <si>
    <t>Päästekorraldaja</t>
  </si>
  <si>
    <t>PkS180</t>
  </si>
  <si>
    <t>Päästemeeskonna juht</t>
  </si>
  <si>
    <t>PjS180</t>
  </si>
  <si>
    <t>Demineerija</t>
  </si>
  <si>
    <t>DeK180</t>
  </si>
  <si>
    <t>P</t>
  </si>
  <si>
    <t>RK170</t>
  </si>
  <si>
    <t>RK160</t>
  </si>
  <si>
    <t>Politseiteenistus</t>
  </si>
  <si>
    <t>PtS181</t>
  </si>
  <si>
    <t>PtS182</t>
  </si>
  <si>
    <t>PtK180</t>
  </si>
  <si>
    <t>Politseiametnik</t>
  </si>
  <si>
    <t>PaS181</t>
  </si>
  <si>
    <t>PaS182</t>
  </si>
  <si>
    <t>PaK181</t>
  </si>
  <si>
    <t>PaK182</t>
  </si>
  <si>
    <t>Süüteomenetleja</t>
  </si>
  <si>
    <t>SmK180</t>
  </si>
  <si>
    <t>PtS171</t>
  </si>
  <si>
    <t>PtS172</t>
  </si>
  <si>
    <t>PtK171</t>
  </si>
  <si>
    <t>PtK172</t>
  </si>
  <si>
    <t>PaS171</t>
  </si>
  <si>
    <t>PaS172</t>
  </si>
  <si>
    <t>PaK170</t>
  </si>
  <si>
    <t>PtS161</t>
  </si>
  <si>
    <t>PtS162</t>
  </si>
  <si>
    <t>PtK161kr</t>
  </si>
  <si>
    <t>PtK161ko</t>
  </si>
  <si>
    <t>PtK161pv</t>
  </si>
  <si>
    <t>Sisejulgeolek</t>
  </si>
  <si>
    <t>MSI180</t>
  </si>
  <si>
    <t xml:space="preserve">T </t>
  </si>
  <si>
    <t>MSI170</t>
  </si>
  <si>
    <t>KHR181 (menetlus)</t>
  </si>
  <si>
    <t>KHR181</t>
  </si>
  <si>
    <t>KHR182</t>
  </si>
  <si>
    <t>Õppureid Tallinnas</t>
  </si>
  <si>
    <t>Õppureid Paikusel</t>
  </si>
  <si>
    <t>Õppureid Väike-Maarjas</t>
  </si>
  <si>
    <t>Tutvumispraktikal</t>
  </si>
  <si>
    <t>Tööpraktikal</t>
  </si>
  <si>
    <t>Lõputöö/lõpueksamiga seotud</t>
  </si>
  <si>
    <t>Koosõppeprojektiga seotud</t>
  </si>
  <si>
    <t>Õppetööd ei toimu</t>
  </si>
  <si>
    <t>Legend</t>
  </si>
  <si>
    <t>õppetöö Tallinnas</t>
  </si>
  <si>
    <t>õppetöö Paikusel</t>
  </si>
  <si>
    <t>õppetöö Väike-Maarjas</t>
  </si>
  <si>
    <t>õppetööd ei toimu</t>
  </si>
  <si>
    <t>tutvumispraktika</t>
  </si>
  <si>
    <t>tööpraktika</t>
  </si>
  <si>
    <t>vaheaeg</t>
  </si>
  <si>
    <t>lõputöö või lõpueksam ja selleks ettevalmistumine</t>
  </si>
  <si>
    <t>koosõppeprojekt</t>
  </si>
  <si>
    <t>riigipühad</t>
  </si>
  <si>
    <t>SKA ühisüritused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</si>
</sst>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1"/>
      <color rgb="FF00000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00B050"/>
      <name val="Calibri"/>
      <family val="2"/>
      <charset val="186"/>
      <scheme val="minor"/>
    </font>
    <font>
      <b/>
      <u/>
      <sz val="10"/>
      <color theme="1" tint="4.9989318521683403E-2"/>
      <name val="Arial"/>
      <family val="2"/>
      <charset val="186"/>
    </font>
    <font>
      <b/>
      <u/>
      <sz val="1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 tint="4.9989318521683403E-2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8" fillId="0" borderId="0"/>
    <xf numFmtId="0" fontId="12" fillId="0" borderId="0" applyNumberFormat="0" applyFill="0" applyBorder="0" applyAlignment="0" applyProtection="0"/>
  </cellStyleXfs>
  <cellXfs count="209">
    <xf numFmtId="0" fontId="0" fillId="0" borderId="0" xfId="0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17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/>
    <xf numFmtId="0" fontId="4" fillId="7" borderId="30" xfId="0" applyFont="1" applyFill="1" applyBorder="1"/>
    <xf numFmtId="0" fontId="4" fillId="7" borderId="32" xfId="0" applyFont="1" applyFill="1" applyBorder="1"/>
    <xf numFmtId="0" fontId="4" fillId="7" borderId="33" xfId="0" applyFont="1" applyFill="1" applyBorder="1"/>
    <xf numFmtId="0" fontId="4" fillId="7" borderId="34" xfId="0" applyFont="1" applyFill="1" applyBorder="1"/>
    <xf numFmtId="0" fontId="4" fillId="0" borderId="15" xfId="0" applyFont="1" applyFill="1" applyBorder="1" applyAlignment="1">
      <alignment horizontal="center" vertical="center"/>
    </xf>
    <xf numFmtId="0" fontId="4" fillId="7" borderId="17" xfId="0" applyFont="1" applyFill="1" applyBorder="1"/>
    <xf numFmtId="0" fontId="4" fillId="7" borderId="19" xfId="0" applyFont="1" applyFill="1" applyBorder="1"/>
    <xf numFmtId="0" fontId="4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/>
    <xf numFmtId="16" fontId="4" fillId="0" borderId="0" xfId="0" applyNumberFormat="1" applyFont="1"/>
    <xf numFmtId="0" fontId="3" fillId="6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9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2" borderId="38" xfId="0" applyFill="1" applyBorder="1"/>
    <xf numFmtId="0" fontId="0" fillId="2" borderId="37" xfId="0" applyFill="1" applyBorder="1"/>
    <xf numFmtId="0" fontId="5" fillId="9" borderId="17" xfId="0" applyFont="1" applyFill="1" applyBorder="1" applyAlignment="1">
      <alignment horizontal="center" vertical="center"/>
    </xf>
    <xf numFmtId="0" fontId="3" fillId="0" borderId="0" xfId="0" applyFont="1" applyAlignment="1"/>
    <xf numFmtId="0" fontId="11" fillId="9" borderId="1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3" fillId="7" borderId="17" xfId="0" applyFont="1" applyFill="1" applyBorder="1"/>
    <xf numFmtId="0" fontId="3" fillId="7" borderId="19" xfId="0" applyFont="1" applyFill="1" applyBorder="1"/>
    <xf numFmtId="0" fontId="10" fillId="0" borderId="17" xfId="2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/>
    <xf numFmtId="0" fontId="4" fillId="0" borderId="17" xfId="0" applyNumberFormat="1" applyFont="1" applyFill="1" applyBorder="1" applyAlignment="1">
      <alignment horizontal="center" vertical="center"/>
    </xf>
    <xf numFmtId="0" fontId="10" fillId="0" borderId="17" xfId="2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/>
    <xf numFmtId="0" fontId="3" fillId="0" borderId="35" xfId="0" applyFont="1" applyFill="1" applyBorder="1"/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16" xfId="0" applyFont="1" applyFill="1" applyBorder="1"/>
    <xf numFmtId="0" fontId="3" fillId="0" borderId="16" xfId="0" applyFont="1" applyFill="1" applyBorder="1"/>
    <xf numFmtId="0" fontId="3" fillId="0" borderId="16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33" xfId="0" applyFont="1" applyFill="1" applyBorder="1"/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2" fillId="5" borderId="19" xfId="2" applyFill="1" applyBorder="1" applyAlignment="1">
      <alignment horizontal="center" vertical="center"/>
    </xf>
    <xf numFmtId="0" fontId="12" fillId="4" borderId="13" xfId="2" applyFill="1" applyBorder="1" applyAlignment="1">
      <alignment horizontal="center" vertical="center"/>
    </xf>
    <xf numFmtId="0" fontId="12" fillId="4" borderId="17" xfId="2" applyFill="1" applyBorder="1" applyAlignment="1">
      <alignment horizontal="center" vertical="center"/>
    </xf>
    <xf numFmtId="0" fontId="12" fillId="9" borderId="16" xfId="2" applyFill="1" applyBorder="1" applyAlignment="1">
      <alignment horizontal="center" vertical="center"/>
    </xf>
    <xf numFmtId="0" fontId="12" fillId="9" borderId="11" xfId="2" applyNumberFormat="1" applyFill="1" applyBorder="1" applyAlignment="1" applyProtection="1">
      <alignment horizontal="center" vertical="center"/>
      <protection locked="0"/>
    </xf>
    <xf numFmtId="0" fontId="12" fillId="9" borderId="11" xfId="2" applyFill="1" applyBorder="1" applyAlignment="1">
      <alignment horizontal="center" vertical="center"/>
    </xf>
    <xf numFmtId="0" fontId="12" fillId="9" borderId="17" xfId="2" applyFill="1" applyBorder="1" applyAlignment="1">
      <alignment horizontal="center" vertical="center"/>
    </xf>
    <xf numFmtId="0" fontId="12" fillId="4" borderId="17" xfId="2" applyFill="1" applyBorder="1" applyAlignment="1">
      <alignment horizontal="center"/>
    </xf>
    <xf numFmtId="0" fontId="4" fillId="6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3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6" borderId="17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2" fillId="5" borderId="20" xfId="2" applyFill="1" applyBorder="1" applyAlignment="1">
      <alignment horizontal="center" vertical="center"/>
    </xf>
    <xf numFmtId="0" fontId="12" fillId="8" borderId="13" xfId="2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5" borderId="17" xfId="2" applyFill="1" applyBorder="1" applyAlignment="1">
      <alignment horizontal="center" vertical="center"/>
    </xf>
    <xf numFmtId="0" fontId="13" fillId="6" borderId="17" xfId="0" applyNumberFormat="1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38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vertical="center"/>
    </xf>
    <xf numFmtId="0" fontId="13" fillId="0" borderId="42" xfId="0" applyFont="1" applyFill="1" applyBorder="1" applyAlignment="1">
      <alignment vertical="center"/>
    </xf>
    <xf numFmtId="0" fontId="13" fillId="0" borderId="42" xfId="0" applyFont="1" applyBorder="1" applyAlignment="1"/>
    <xf numFmtId="0" fontId="13" fillId="0" borderId="42" xfId="0" applyFont="1" applyBorder="1"/>
    <xf numFmtId="0" fontId="14" fillId="6" borderId="30" xfId="2" applyFont="1" applyFill="1" applyBorder="1" applyAlignment="1">
      <alignment horizontal="center" vertical="center"/>
    </xf>
    <xf numFmtId="0" fontId="13" fillId="6" borderId="38" xfId="0" applyNumberFormat="1" applyFont="1" applyFill="1" applyBorder="1" applyAlignment="1">
      <alignment horizontal="center" vertical="center"/>
    </xf>
    <xf numFmtId="0" fontId="13" fillId="1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/>
    <xf numFmtId="0" fontId="6" fillId="0" borderId="9" xfId="0" applyFont="1" applyFill="1" applyBorder="1" applyAlignment="1"/>
    <xf numFmtId="0" fontId="6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0" fillId="0" borderId="21" xfId="0" applyBorder="1" applyAlignment="1"/>
    <xf numFmtId="0" fontId="0" fillId="0" borderId="20" xfId="0" applyBorder="1" applyAlignment="1"/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left" wrapText="1"/>
    </xf>
  </cellXfs>
  <cellStyles count="3">
    <cellStyle name="Hyperlink" xfId="2" builtinId="8" customBuiltin="1"/>
    <cellStyle name="Normal" xfId="0" builtinId="0"/>
    <cellStyle name="Normal 3" xfId="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sisekaitse.sharepoint.com/:w:/g/dokumendid/EUNK3R5OIXhAhinyM8joBwsBH2HHx95MSLqpmnJREo3zKA" TargetMode="External"/><Relationship Id="rId1" Type="http://schemas.openxmlformats.org/officeDocument/2006/relationships/hyperlink" Target="https://sisekaitse.sharepoint.com/:w:/g/dokumendid/ESdlS4BwkYlBoRheJ2nBMIMB7iVCWDHfLe_fGqQFiuEFqw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</xdr:colOff>
      <xdr:row>69</xdr:row>
      <xdr:rowOff>200026</xdr:rowOff>
    </xdr:from>
    <xdr:to>
      <xdr:col>27</xdr:col>
      <xdr:colOff>452436</xdr:colOff>
      <xdr:row>83</xdr:row>
      <xdr:rowOff>166687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43549" y="14154151"/>
          <a:ext cx="5981700" cy="2895599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t-EE" sz="1100" b="1" u="sng">
              <a:solidFill>
                <a:schemeClr val="tx1"/>
              </a:solidFill>
            </a:rPr>
            <a:t>Tunniplaanide planeerimise põhimõtted</a:t>
          </a:r>
        </a:p>
        <a:p>
          <a:pPr algn="l"/>
          <a:endParaRPr lang="et-EE" sz="1100" b="1" u="sng">
            <a:solidFill>
              <a:schemeClr val="tx1"/>
            </a:solidFill>
          </a:endParaRPr>
        </a:p>
        <a:p>
          <a:pPr algn="l"/>
          <a:r>
            <a:rPr lang="et-EE" sz="1100">
              <a:solidFill>
                <a:schemeClr val="tx1"/>
              </a:solidFill>
            </a:rPr>
            <a:t>-</a:t>
          </a:r>
          <a:r>
            <a:rPr lang="et-EE" sz="1100" baseline="0">
              <a:solidFill>
                <a:schemeClr val="tx1"/>
              </a:solidFill>
            </a:rPr>
            <a:t> </a:t>
          </a:r>
          <a:r>
            <a:rPr lang="et-EE" sz="1100" u="sng">
              <a:solidFill>
                <a:schemeClr val="tx1"/>
              </a:solidFill>
            </a:rPr>
            <a:t>Keeleõppe tunnid </a:t>
          </a:r>
          <a:r>
            <a:rPr lang="et-EE" sz="1100">
              <a:solidFill>
                <a:schemeClr val="tx1"/>
              </a:solidFill>
            </a:rPr>
            <a:t>on Kase tänaval päevaõppele teisipäeva ja reede hommikuti kell 8.30-10.00 ja kaugõppele PPK õppuritele esmaspäeva ja kolmapäeva hommikuti kell 8.30-10.00.</a:t>
          </a:r>
        </a:p>
        <a:p>
          <a:pPr algn="l"/>
          <a:endParaRPr lang="et-EE" sz="1100">
            <a:solidFill>
              <a:schemeClr val="tx1"/>
            </a:solidFill>
          </a:endParaRPr>
        </a:p>
        <a:p>
          <a:pPr algn="l"/>
          <a:r>
            <a:rPr lang="et-EE" sz="1100">
              <a:solidFill>
                <a:schemeClr val="tx1"/>
              </a:solidFill>
            </a:rPr>
            <a:t>-</a:t>
          </a:r>
          <a:r>
            <a:rPr lang="et-EE" sz="1100" baseline="0">
              <a:solidFill>
                <a:schemeClr val="tx1"/>
              </a:solidFill>
            </a:rPr>
            <a:t> </a:t>
          </a:r>
          <a:r>
            <a:rPr lang="et-EE" sz="1100" u="sng">
              <a:solidFill>
                <a:schemeClr val="tx1"/>
              </a:solidFill>
            </a:rPr>
            <a:t>Päevaõppe valikaineteks </a:t>
          </a:r>
          <a:r>
            <a:rPr lang="et-EE" sz="1100">
              <a:solidFill>
                <a:schemeClr val="tx1"/>
              </a:solidFill>
            </a:rPr>
            <a:t>(va keeleained) planeeritakse vabaks neljapäeva õhtud hiljemalt kell 16.00 ja reede hommikud 10.00-12.00.  </a:t>
          </a:r>
        </a:p>
        <a:p>
          <a:pPr algn="l"/>
          <a:endParaRPr lang="et-EE" sz="1100">
            <a:solidFill>
              <a:schemeClr val="tx1"/>
            </a:solidFill>
          </a:endParaRPr>
        </a:p>
        <a:p>
          <a:pPr algn="l"/>
          <a:r>
            <a:rPr lang="et-EE" sz="1100">
              <a:solidFill>
                <a:schemeClr val="tx1"/>
              </a:solidFill>
            </a:rPr>
            <a:t>-</a:t>
          </a:r>
          <a:r>
            <a:rPr lang="et-EE" sz="1100" baseline="0">
              <a:solidFill>
                <a:schemeClr val="tx1"/>
              </a:solidFill>
            </a:rPr>
            <a:t> </a:t>
          </a:r>
          <a:r>
            <a:rPr lang="et-EE" sz="1100" u="sng">
              <a:solidFill>
                <a:schemeClr val="tx1"/>
              </a:solidFill>
            </a:rPr>
            <a:t>Koosseisulistele õppejõududele </a:t>
          </a:r>
          <a:r>
            <a:rPr lang="et-EE" sz="1100">
              <a:solidFill>
                <a:schemeClr val="tx1"/>
              </a:solidFill>
            </a:rPr>
            <a:t>ei määrata tunniplaanis kontakttunde kolmapäeviti alates kell 15.00 (õppejõudude vestlusringide ja praktikumide aeg)</a:t>
          </a:r>
        </a:p>
        <a:p>
          <a:pPr algn="l"/>
          <a:endParaRPr lang="et-EE" sz="1100">
            <a:solidFill>
              <a:schemeClr val="tx1"/>
            </a:solidFill>
          </a:endParaRPr>
        </a:p>
        <a:p>
          <a:pPr algn="l"/>
          <a:r>
            <a:rPr lang="et-EE" sz="1100">
              <a:solidFill>
                <a:schemeClr val="tx1"/>
              </a:solidFill>
            </a:rPr>
            <a:t>- </a:t>
          </a:r>
          <a:r>
            <a:rPr lang="et-EE" sz="1100" u="sng">
              <a:solidFill>
                <a:schemeClr val="tx1"/>
              </a:solidFill>
            </a:rPr>
            <a:t>Koosseisulistele õppejõududele </a:t>
          </a:r>
          <a:r>
            <a:rPr lang="et-EE" sz="1100">
              <a:solidFill>
                <a:schemeClr val="tx1"/>
              </a:solidFill>
            </a:rPr>
            <a:t>ei määrata kontakttunde üleakadeemialiste ürituste päevadeks </a:t>
          </a:r>
        </a:p>
        <a:p>
          <a:pPr algn="l"/>
          <a:endParaRPr lang="et-EE" sz="1100">
            <a:solidFill>
              <a:schemeClr val="tx1"/>
            </a:solidFill>
          </a:endParaRPr>
        </a:p>
        <a:p>
          <a:pPr algn="l"/>
          <a:r>
            <a:rPr lang="et-EE" sz="1100">
              <a:solidFill>
                <a:schemeClr val="tx1"/>
              </a:solidFill>
            </a:rPr>
            <a:t>- Muul ajal alustavad õppegrupid:</a:t>
          </a:r>
        </a:p>
        <a:p>
          <a:pPr algn="l"/>
          <a:r>
            <a:rPr lang="et-EE" sz="1100">
              <a:solidFill>
                <a:schemeClr val="tx1"/>
              </a:solidFill>
            </a:rPr>
            <a:t>23.07.2018	 PaS171 ja PaS172 </a:t>
          </a:r>
        </a:p>
        <a:p>
          <a:pPr algn="l"/>
          <a:r>
            <a:rPr lang="et-EE" sz="1100">
              <a:solidFill>
                <a:schemeClr val="tx1"/>
              </a:solidFill>
            </a:rPr>
            <a:t>21.08.2018	 KHR181 </a:t>
          </a:r>
        </a:p>
      </xdr:txBody>
    </xdr:sp>
    <xdr:clientData/>
  </xdr:twoCellAnchor>
  <xdr:twoCellAnchor>
    <xdr:from>
      <xdr:col>28</xdr:col>
      <xdr:colOff>202406</xdr:colOff>
      <xdr:row>69</xdr:row>
      <xdr:rowOff>11906</xdr:rowOff>
    </xdr:from>
    <xdr:to>
      <xdr:col>39</xdr:col>
      <xdr:colOff>176214</xdr:colOff>
      <xdr:row>79</xdr:row>
      <xdr:rowOff>71439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751469" y="13966031"/>
          <a:ext cx="3259933" cy="220265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t-EE" sz="1100" b="1" u="sng">
            <a:solidFill>
              <a:schemeClr val="tx1"/>
            </a:solidFill>
          </a:endParaRPr>
        </a:p>
        <a:p>
          <a:pPr algn="ctr"/>
          <a:r>
            <a:rPr lang="et-EE" sz="1100" b="1" u="sng">
              <a:solidFill>
                <a:schemeClr val="tx1"/>
              </a:solidFill>
            </a:rPr>
            <a:t>SKA</a:t>
          </a:r>
          <a:r>
            <a:rPr lang="et-EE" sz="1100" b="1" u="sng" baseline="0">
              <a:solidFill>
                <a:schemeClr val="tx1"/>
              </a:solidFill>
            </a:rPr>
            <a:t> ÜHISÜRITUSED (LINK)</a:t>
          </a:r>
        </a:p>
        <a:p>
          <a:pPr algn="ctr"/>
          <a:endParaRPr lang="et-EE" sz="1100" b="1" u="sng">
            <a:solidFill>
              <a:schemeClr val="tx1"/>
            </a:solidFill>
          </a:endParaRPr>
        </a:p>
        <a:p>
          <a:pPr algn="ctr"/>
          <a:r>
            <a:rPr lang="et-EE" sz="1100" b="1" u="sng">
              <a:solidFill>
                <a:schemeClr val="tx1"/>
              </a:solidFill>
            </a:rPr>
            <a:t>SKA</a:t>
          </a:r>
          <a:r>
            <a:rPr lang="et-EE" sz="1100" b="1" u="sng" baseline="0">
              <a:solidFill>
                <a:schemeClr val="tx1"/>
              </a:solidFill>
            </a:rPr>
            <a:t> ühisüritused (kindlad kuupäevad)</a:t>
          </a:r>
        </a:p>
        <a:p>
          <a:pPr algn="ctr"/>
          <a:r>
            <a:rPr lang="et-EE" sz="1100" b="0" u="none" baseline="0">
              <a:solidFill>
                <a:schemeClr val="tx1"/>
              </a:solidFill>
            </a:rPr>
            <a:t>23.-24.08.2018 Suveakadeemia</a:t>
          </a:r>
        </a:p>
        <a:p>
          <a:pPr algn="ctr"/>
          <a:r>
            <a:rPr lang="et-EE" sz="1100" b="0" u="none">
              <a:solidFill>
                <a:schemeClr val="tx1"/>
              </a:solidFill>
            </a:rPr>
            <a:t>31.08.2018 Õppeaasta avaaktus</a:t>
          </a:r>
        </a:p>
        <a:p>
          <a:pPr algn="ctr"/>
          <a:r>
            <a:rPr lang="et-EE" sz="1100">
              <a:solidFill>
                <a:schemeClr val="tx1"/>
              </a:solidFill>
            </a:rPr>
            <a:t>20.09.2018 Spordipäev</a:t>
          </a:r>
        </a:p>
        <a:p>
          <a:pPr algn="ctr"/>
          <a:r>
            <a:rPr lang="et-EE" sz="1100">
              <a:solidFill>
                <a:schemeClr val="tx1"/>
              </a:solidFill>
            </a:rPr>
            <a:t>24.-25.01.2019 Talveakadeemia</a:t>
          </a:r>
        </a:p>
        <a:p>
          <a:pPr algn="ctr"/>
          <a:r>
            <a:rPr lang="et-EE" sz="1100">
              <a:solidFill>
                <a:schemeClr val="tx1"/>
              </a:solidFill>
            </a:rPr>
            <a:t>20.06.2019 Lõpuaktus</a:t>
          </a:r>
        </a:p>
        <a:p>
          <a:pPr algn="ctr"/>
          <a:endParaRPr lang="et-EE" sz="1100">
            <a:solidFill>
              <a:schemeClr val="tx1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TÕK loengud kord kuus kl 16.00-17.30. </a:t>
          </a:r>
          <a:endParaRPr lang="et-EE" sz="1100">
            <a:solidFill>
              <a:schemeClr val="tx1"/>
            </a:solidFill>
          </a:endParaRPr>
        </a:p>
        <a:p>
          <a:pPr algn="l"/>
          <a:endParaRPr lang="et-EE" sz="1100">
            <a:solidFill>
              <a:schemeClr val="tx1"/>
            </a:solidFill>
          </a:endParaRPr>
        </a:p>
        <a:p>
          <a:pPr algn="l"/>
          <a:endParaRPr lang="et-EE" sz="1100" u="sng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30</xdr:col>
      <xdr:colOff>250032</xdr:colOff>
      <xdr:row>80</xdr:row>
      <xdr:rowOff>11907</xdr:rowOff>
    </xdr:from>
    <xdr:to>
      <xdr:col>37</xdr:col>
      <xdr:colOff>166689</xdr:colOff>
      <xdr:row>83</xdr:row>
      <xdr:rowOff>166688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382501" y="16299657"/>
          <a:ext cx="2024063" cy="75009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t-EE" sz="1100" b="1">
              <a:solidFill>
                <a:sysClr val="windowText" lastClr="000000"/>
              </a:solidFill>
            </a:rPr>
            <a:t>KOLLEDŽITEVAHELISED KOOSÕPPEPROJEKTID</a:t>
          </a:r>
        </a:p>
        <a:p>
          <a:pPr algn="ctr"/>
          <a:r>
            <a:rPr lang="et-EE" sz="1100" b="1">
              <a:solidFill>
                <a:sysClr val="windowText" lastClr="000000"/>
              </a:solidFill>
            </a:rPr>
            <a:t>(LINK)</a:t>
          </a:r>
        </a:p>
      </xdr:txBody>
    </xdr:sp>
    <xdr:clientData/>
  </xdr:twoCellAnchor>
  <xdr:twoCellAnchor>
    <xdr:from>
      <xdr:col>40</xdr:col>
      <xdr:colOff>238126</xdr:colOff>
      <xdr:row>70</xdr:row>
      <xdr:rowOff>1</xdr:rowOff>
    </xdr:from>
    <xdr:to>
      <xdr:col>49</xdr:col>
      <xdr:colOff>23814</xdr:colOff>
      <xdr:row>75</xdr:row>
      <xdr:rowOff>59532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942220" y="13585032"/>
          <a:ext cx="2166938" cy="82153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t-EE" sz="1100" b="1">
              <a:solidFill>
                <a:schemeClr val="tx1"/>
              </a:solidFill>
            </a:rPr>
            <a:t>Maksimaalne</a:t>
          </a:r>
          <a:r>
            <a:rPr lang="et-EE" sz="1100" b="1" baseline="0">
              <a:solidFill>
                <a:schemeClr val="tx1"/>
              </a:solidFill>
            </a:rPr>
            <a:t> majutusvõimekus</a:t>
          </a:r>
          <a:r>
            <a:rPr lang="et-EE" sz="1100" baseline="0">
              <a:solidFill>
                <a:schemeClr val="tx1"/>
              </a:solidFill>
            </a:rPr>
            <a:t>:</a:t>
          </a:r>
        </a:p>
        <a:p>
          <a:pPr algn="l"/>
          <a:r>
            <a:rPr lang="et-EE" sz="1100" baseline="0">
              <a:solidFill>
                <a:schemeClr val="tx1"/>
              </a:solidFill>
            </a:rPr>
            <a:t>Tallinn 500 kohta</a:t>
          </a:r>
        </a:p>
        <a:p>
          <a:pPr algn="l"/>
          <a:r>
            <a:rPr lang="et-EE" sz="1100" baseline="0">
              <a:solidFill>
                <a:schemeClr val="tx1"/>
              </a:solidFill>
            </a:rPr>
            <a:t>Paikuse 230 kohta</a:t>
          </a:r>
        </a:p>
        <a:p>
          <a:pPr algn="l"/>
          <a:r>
            <a:rPr lang="et-EE" sz="1100" baseline="0">
              <a:solidFill>
                <a:schemeClr val="tx1"/>
              </a:solidFill>
            </a:rPr>
            <a:t>Väike-Maarja 110 kohta</a:t>
          </a:r>
          <a:endParaRPr lang="et-EE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2018-2019%20&#245;a%20&#252;his&#252;ritused.docx" TargetMode="External"/><Relationship Id="rId13" Type="http://schemas.openxmlformats.org/officeDocument/2006/relationships/hyperlink" Target="../../../../:x:/g/dokumendid/EUqj5SwRYp1Hme3K47dfZQ8B_mAWggGB1S0NGFPzdFY4ZA" TargetMode="External"/><Relationship Id="rId18" Type="http://schemas.openxmlformats.org/officeDocument/2006/relationships/hyperlink" Target="../../../../:w:/g/dokumendid/ESdlS4BwkYlBoRheJ2nBMIMB7iVCWDHfLe_fGqQFiuEFqw" TargetMode="External"/><Relationship Id="rId26" Type="http://schemas.openxmlformats.org/officeDocument/2006/relationships/hyperlink" Target="../../../../:x:/g/dokumendid/EUqj5SwRYp1Hme3K47dfZQ8B_mAWggGB1S0NGFPzdFY4ZA" TargetMode="External"/><Relationship Id="rId39" Type="http://schemas.openxmlformats.org/officeDocument/2006/relationships/hyperlink" Target="../../../../:x:/g/dokumendid/EUqj5SwRYp1Hme3K47dfZQ8B_mAWggGB1S0NGFPzdFY4ZA" TargetMode="External"/><Relationship Id="rId3" Type="http://schemas.openxmlformats.org/officeDocument/2006/relationships/hyperlink" Target="../../../../:x:/g/dokumendid/EUqj5SwRYp1Hme3K47dfZQ8B_mAWggGB1S0NGFPzdFY4ZA" TargetMode="External"/><Relationship Id="rId21" Type="http://schemas.openxmlformats.org/officeDocument/2006/relationships/hyperlink" Target="../../../../:x:/g/dokumendid/EUqj5SwRYp1Hme3K47dfZQ8B_mAWggGB1S0NGFPzdFY4ZA" TargetMode="External"/><Relationship Id="rId34" Type="http://schemas.openxmlformats.org/officeDocument/2006/relationships/hyperlink" Target="../../../../:x:/g/dokumendid/EUqj5SwRYp1Hme3K47dfZQ8B_mAWggGB1S0NGFPzdFY4ZA" TargetMode="External"/><Relationship Id="rId7" Type="http://schemas.openxmlformats.org/officeDocument/2006/relationships/hyperlink" Target="../../../../:w:/g/dokumendid/ESdlS4BwkYlBoRheJ2nBMIMB7iVCWDHfLe_fGqQFiuEFqw" TargetMode="External"/><Relationship Id="rId12" Type="http://schemas.openxmlformats.org/officeDocument/2006/relationships/hyperlink" Target="../../../../:x:/g/dokumendid/EUqj5SwRYp1Hme3K47dfZQ8B_mAWggGB1S0NGFPzdFY4ZA" TargetMode="External"/><Relationship Id="rId17" Type="http://schemas.openxmlformats.org/officeDocument/2006/relationships/hyperlink" Target="../../../../:w:/g/dokumendid/ESdlS4BwkYlBoRheJ2nBMIMB7iVCWDHfLe_fGqQFiuEFqw" TargetMode="External"/><Relationship Id="rId25" Type="http://schemas.openxmlformats.org/officeDocument/2006/relationships/hyperlink" Target="../../../../:x:/g/dokumendid/EUqj5SwRYp1Hme3K47dfZQ8B_mAWggGB1S0NGFPzdFY4ZA" TargetMode="External"/><Relationship Id="rId33" Type="http://schemas.openxmlformats.org/officeDocument/2006/relationships/hyperlink" Target="../../../../:x:/g/dokumendid/EUqj5SwRYp1Hme3K47dfZQ8B_mAWggGB1S0NGFPzdFY4ZA" TargetMode="External"/><Relationship Id="rId38" Type="http://schemas.openxmlformats.org/officeDocument/2006/relationships/hyperlink" Target="../../../../:x:/g/dokumendid/EUqj5SwRYp1Hme3K47dfZQ8B_mAWggGB1S0NGFPzdFY4ZA" TargetMode="External"/><Relationship Id="rId2" Type="http://schemas.openxmlformats.org/officeDocument/2006/relationships/hyperlink" Target="../../../../:w:/g/dokumendid/ESdlS4BwkYlBoRheJ2nBMIMB7iVCWDHfLe_fGqQFiuEFqw" TargetMode="External"/><Relationship Id="rId16" Type="http://schemas.openxmlformats.org/officeDocument/2006/relationships/hyperlink" Target="../../../../:x:/g/dokumendid/EUqj5SwRYp1Hme3K47dfZQ8B_mAWggGB1S0NGFPzdFY4ZA" TargetMode="External"/><Relationship Id="rId20" Type="http://schemas.openxmlformats.org/officeDocument/2006/relationships/hyperlink" Target="../../../../:w:/r/dokumendid/_layouts/15/WopiFrame.aspx?sourcedoc=%7B804b6527-9170-4189-a118-5e2769c13083%7D&amp;action=default" TargetMode="External"/><Relationship Id="rId29" Type="http://schemas.openxmlformats.org/officeDocument/2006/relationships/hyperlink" Target="../../../../:x:/g/dokumendid/EUqj5SwRYp1Hme3K47dfZQ8B_mAWggGB1S0NGFPzdFY4ZA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../../../../:w:/g/dokumendid/ESdlS4BwkYlBoRheJ2nBMIMB7iVCWDHfLe_fGqQFiuEFqw" TargetMode="External"/><Relationship Id="rId6" Type="http://schemas.openxmlformats.org/officeDocument/2006/relationships/hyperlink" Target="../../../../:x:/g/dokumendid/EUqj5SwRYp1Hme3K47dfZQ8B_mAWggGB1S0NGFPzdFY4ZA" TargetMode="External"/><Relationship Id="rId11" Type="http://schemas.openxmlformats.org/officeDocument/2006/relationships/hyperlink" Target="../../../../:w:/g/dokumendid/ESdlS4BwkYlBoRheJ2nBMIMB7iVCWDHfLe_fGqQFiuEFqw" TargetMode="External"/><Relationship Id="rId24" Type="http://schemas.openxmlformats.org/officeDocument/2006/relationships/hyperlink" Target="../../../../:x:/g/dokumendid/EUqj5SwRYp1Hme3K47dfZQ8B_mAWggGB1S0NGFPzdFY4ZA" TargetMode="External"/><Relationship Id="rId32" Type="http://schemas.openxmlformats.org/officeDocument/2006/relationships/hyperlink" Target="../../../../:x:/g/dokumendid/EUqj5SwRYp1Hme3K47dfZQ8B_mAWggGB1S0NGFPzdFY4ZA" TargetMode="External"/><Relationship Id="rId37" Type="http://schemas.openxmlformats.org/officeDocument/2006/relationships/hyperlink" Target="../../../../:x:/g/dokumendid/EUqj5SwRYp1Hme3K47dfZQ8B_mAWggGB1S0NGFPzdFY4ZA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../../../../:x:/g/dokumendid/EUqj5SwRYp1Hme3K47dfZQ8B_mAWggGB1S0NGFPzdFY4ZA" TargetMode="External"/><Relationship Id="rId15" Type="http://schemas.openxmlformats.org/officeDocument/2006/relationships/hyperlink" Target="../../../../:x:/g/dokumendid/EUqj5SwRYp1Hme3K47dfZQ8B_mAWggGB1S0NGFPzdFY4ZA" TargetMode="External"/><Relationship Id="rId23" Type="http://schemas.openxmlformats.org/officeDocument/2006/relationships/hyperlink" Target="../../../../:x:/g/dokumendid/EUqj5SwRYp1Hme3K47dfZQ8B_mAWggGB1S0NGFPzdFY4ZA" TargetMode="External"/><Relationship Id="rId28" Type="http://schemas.openxmlformats.org/officeDocument/2006/relationships/hyperlink" Target="../../../../:x:/g/dokumendid/EUqj5SwRYp1Hme3K47dfZQ8B_mAWggGB1S0NGFPzdFY4ZA" TargetMode="External"/><Relationship Id="rId36" Type="http://schemas.openxmlformats.org/officeDocument/2006/relationships/hyperlink" Target="../../../../:x:/g/dokumendid/EUqj5SwRYp1Hme3K47dfZQ8B_mAWggGB1S0NGFPzdFY4ZA" TargetMode="External"/><Relationship Id="rId10" Type="http://schemas.openxmlformats.org/officeDocument/2006/relationships/hyperlink" Target="../../../../:w:/g/dokumendid/ESdlS4BwkYlBoRheJ2nBMIMB7iVCWDHfLe_fGqQFiuEFqw" TargetMode="External"/><Relationship Id="rId19" Type="http://schemas.openxmlformats.org/officeDocument/2006/relationships/hyperlink" Target="../../../../:w:/g/dokumendid/ESdlS4BwkYlBoRheJ2nBMIMB7iVCWDHfLe_fGqQFiuEFqw" TargetMode="External"/><Relationship Id="rId31" Type="http://schemas.openxmlformats.org/officeDocument/2006/relationships/hyperlink" Target="../../../../:x:/g/dokumendid/EUqj5SwRYp1Hme3K47dfZQ8B_mAWggGB1S0NGFPzdFY4ZA" TargetMode="External"/><Relationship Id="rId4" Type="http://schemas.openxmlformats.org/officeDocument/2006/relationships/hyperlink" Target="../../../../:x:/g/dokumendid/EUqj5SwRYp1Hme3K47dfZQ8B_mAWggGB1S0NGFPzdFY4ZA" TargetMode="External"/><Relationship Id="rId9" Type="http://schemas.openxmlformats.org/officeDocument/2006/relationships/hyperlink" Target="../../../../:w:/g/dokumendid/ESdlS4BwkYlBoRheJ2nBMIMB7iVCWDHfLe_fGqQFiuEFqw" TargetMode="External"/><Relationship Id="rId14" Type="http://schemas.openxmlformats.org/officeDocument/2006/relationships/hyperlink" Target="../../../../:x:/g/dokumendid/EUqj5SwRYp1Hme3K47dfZQ8B_mAWggGB1S0NGFPzdFY4ZA" TargetMode="External"/><Relationship Id="rId22" Type="http://schemas.openxmlformats.org/officeDocument/2006/relationships/hyperlink" Target="../../../../:x:/g/dokumendid/EUqj5SwRYp1Hme3K47dfZQ8B_mAWggGB1S0NGFPzdFY4ZA" TargetMode="External"/><Relationship Id="rId27" Type="http://schemas.openxmlformats.org/officeDocument/2006/relationships/hyperlink" Target="../../../../:x:/g/dokumendid/EUqj5SwRYp1Hme3K47dfZQ8B_mAWggGB1S0NGFPzdFY4ZA" TargetMode="External"/><Relationship Id="rId30" Type="http://schemas.openxmlformats.org/officeDocument/2006/relationships/hyperlink" Target="../../../../:x:/g/dokumendid/EUqj5SwRYp1Hme3K47dfZQ8B_mAWggGB1S0NGFPzdFY4ZA" TargetMode="External"/><Relationship Id="rId35" Type="http://schemas.openxmlformats.org/officeDocument/2006/relationships/hyperlink" Target="../../../../:x:/g/dokumendid/EUqj5SwRYp1Hme3K47dfZQ8B_mAWggGB1S0NGFPzdFY4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89"/>
  <sheetViews>
    <sheetView tabSelected="1" zoomScale="80" zoomScaleNormal="80" workbookViewId="0">
      <pane ySplit="12" topLeftCell="A13" activePane="bottomLeft" state="frozen"/>
      <selection pane="bottomLeft" activeCell="BF1" sqref="BF1"/>
    </sheetView>
  </sheetViews>
  <sheetFormatPr defaultColWidth="9.1796875" defaultRowHeight="14.5" x14ac:dyDescent="0.35"/>
  <cols>
    <col min="1" max="1" width="3.7265625" style="77" customWidth="1"/>
    <col min="2" max="2" width="23.81640625" style="4" customWidth="1"/>
    <col min="3" max="3" width="10" style="4" customWidth="1"/>
    <col min="4" max="4" width="14.453125" style="4" customWidth="1"/>
    <col min="5" max="5" width="13.1796875" style="4" customWidth="1"/>
    <col min="6" max="6" width="4.26953125" style="78" customWidth="1"/>
    <col min="7" max="15" width="4.453125" style="78" bestFit="1" customWidth="1"/>
    <col min="16" max="22" width="4.54296875" style="78" customWidth="1"/>
    <col min="23" max="23" width="5.54296875" style="78" bestFit="1" customWidth="1"/>
    <col min="24" max="24" width="5" style="78" bestFit="1" customWidth="1"/>
    <col min="25" max="26" width="4.453125" style="78" bestFit="1" customWidth="1"/>
    <col min="27" max="27" width="4.81640625" style="78" bestFit="1" customWidth="1"/>
    <col min="28" max="28" width="7.1796875" style="79" customWidth="1"/>
    <col min="29" max="29" width="4.26953125" style="78" customWidth="1"/>
    <col min="30" max="33" width="4.453125" style="78" bestFit="1" customWidth="1"/>
    <col min="34" max="34" width="4.81640625" style="78" bestFit="1" customWidth="1"/>
    <col min="35" max="46" width="4.453125" style="78" bestFit="1" customWidth="1"/>
    <col min="47" max="47" width="5.1796875" style="78" bestFit="1" customWidth="1"/>
    <col min="48" max="48" width="4.26953125" style="78" customWidth="1"/>
    <col min="49" max="49" width="4.453125" style="78" bestFit="1" customWidth="1"/>
    <col min="50" max="53" width="5.54296875" style="78" bestFit="1" customWidth="1"/>
    <col min="54" max="58" width="5" style="78" bestFit="1" customWidth="1"/>
    <col min="59" max="16384" width="9.1796875" style="78"/>
  </cols>
  <sheetData>
    <row r="1" spans="1:67" s="3" customFormat="1" ht="15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AB1" s="160"/>
      <c r="AV1" s="5"/>
      <c r="AY1" s="6"/>
      <c r="AZ1" s="6"/>
      <c r="BA1" s="6"/>
      <c r="BB1" s="6"/>
      <c r="BC1" s="6"/>
      <c r="BD1" s="6"/>
      <c r="BF1" s="5" t="s">
        <v>1</v>
      </c>
    </row>
    <row r="2" spans="1:67" s="3" customFormat="1" ht="15.75" customHeight="1" thickBot="1" x14ac:dyDescent="0.4">
      <c r="A2" s="1"/>
      <c r="B2" s="98"/>
      <c r="C2" s="98"/>
      <c r="D2" s="98"/>
      <c r="E2" s="98"/>
      <c r="F2" s="98" t="s">
        <v>2</v>
      </c>
      <c r="G2" s="98"/>
      <c r="H2" s="98"/>
      <c r="I2" s="98"/>
      <c r="J2" s="99"/>
      <c r="K2" s="103"/>
      <c r="L2" s="103"/>
      <c r="M2" s="103"/>
      <c r="N2" s="103"/>
      <c r="O2" s="103"/>
      <c r="AB2" s="160"/>
      <c r="AC2" s="3" t="s">
        <v>3</v>
      </c>
      <c r="AV2" s="5"/>
      <c r="AY2" s="6"/>
      <c r="AZ2" s="6"/>
      <c r="BA2" s="6"/>
      <c r="BB2" s="6"/>
      <c r="BC2" s="6"/>
      <c r="BD2" s="6"/>
      <c r="BF2" s="5"/>
    </row>
    <row r="3" spans="1:67" s="14" customFormat="1" ht="15.75" customHeight="1" thickBot="1" x14ac:dyDescent="0.4">
      <c r="A3" s="7"/>
      <c r="B3" s="191"/>
      <c r="C3" s="191"/>
      <c r="D3" s="191"/>
      <c r="E3" s="8" t="s">
        <v>4</v>
      </c>
      <c r="F3" s="9">
        <v>1</v>
      </c>
      <c r="G3" s="10">
        <f>+F3+1</f>
        <v>2</v>
      </c>
      <c r="H3" s="10">
        <v>3</v>
      </c>
      <c r="I3" s="10">
        <v>4</v>
      </c>
      <c r="J3" s="10">
        <v>5</v>
      </c>
      <c r="K3" s="10">
        <v>6</v>
      </c>
      <c r="L3" s="10">
        <v>7</v>
      </c>
      <c r="M3" s="10">
        <v>8</v>
      </c>
      <c r="N3" s="10">
        <v>9</v>
      </c>
      <c r="O3" s="10">
        <f t="shared" ref="O3" si="0">+N3+1</f>
        <v>10</v>
      </c>
      <c r="P3" s="10">
        <v>11</v>
      </c>
      <c r="Q3" s="10">
        <v>12</v>
      </c>
      <c r="R3" s="10">
        <v>13</v>
      </c>
      <c r="S3" s="10">
        <v>14</v>
      </c>
      <c r="T3" s="10">
        <v>15</v>
      </c>
      <c r="U3" s="10">
        <v>16</v>
      </c>
      <c r="V3" s="10">
        <v>17</v>
      </c>
      <c r="W3" s="10">
        <v>18</v>
      </c>
      <c r="X3" s="10">
        <v>19</v>
      </c>
      <c r="Y3" s="10">
        <v>20</v>
      </c>
      <c r="Z3" s="10">
        <v>21</v>
      </c>
      <c r="AA3" s="10">
        <v>22</v>
      </c>
      <c r="AB3" s="8" t="s">
        <v>4</v>
      </c>
      <c r="AC3" s="11">
        <v>1</v>
      </c>
      <c r="AD3" s="12">
        <v>2</v>
      </c>
      <c r="AE3" s="12">
        <v>3</v>
      </c>
      <c r="AF3" s="12">
        <v>4</v>
      </c>
      <c r="AG3" s="12">
        <v>5</v>
      </c>
      <c r="AH3" s="12">
        <v>6</v>
      </c>
      <c r="AI3" s="12">
        <v>7</v>
      </c>
      <c r="AJ3" s="12">
        <v>8</v>
      </c>
      <c r="AK3" s="12">
        <v>9</v>
      </c>
      <c r="AL3" s="12">
        <v>10</v>
      </c>
      <c r="AM3" s="12">
        <v>11</v>
      </c>
      <c r="AN3" s="12">
        <v>12</v>
      </c>
      <c r="AO3" s="12">
        <v>13</v>
      </c>
      <c r="AP3" s="12">
        <v>14</v>
      </c>
      <c r="AQ3" s="12">
        <v>15</v>
      </c>
      <c r="AR3" s="12">
        <v>16</v>
      </c>
      <c r="AS3" s="12">
        <v>17</v>
      </c>
      <c r="AT3" s="12">
        <v>18</v>
      </c>
      <c r="AU3" s="12">
        <v>19</v>
      </c>
      <c r="AV3" s="12">
        <v>20</v>
      </c>
      <c r="AW3" s="12">
        <v>21</v>
      </c>
      <c r="AX3" s="12">
        <v>22</v>
      </c>
      <c r="AY3" s="12">
        <v>23</v>
      </c>
      <c r="AZ3" s="12">
        <v>24</v>
      </c>
      <c r="BA3" s="12">
        <v>25</v>
      </c>
      <c r="BB3" s="12">
        <v>26</v>
      </c>
      <c r="BC3" s="12">
        <v>27</v>
      </c>
      <c r="BD3" s="12">
        <v>28</v>
      </c>
      <c r="BE3" s="12">
        <v>29</v>
      </c>
      <c r="BF3" s="13">
        <v>30</v>
      </c>
    </row>
    <row r="4" spans="1:67" s="17" customFormat="1" ht="15.75" customHeight="1" x14ac:dyDescent="0.35">
      <c r="A4" s="15"/>
      <c r="B4" s="192"/>
      <c r="C4" s="192"/>
      <c r="D4" s="192"/>
      <c r="E4" s="16" t="s">
        <v>5</v>
      </c>
      <c r="F4" s="194" t="s">
        <v>6</v>
      </c>
      <c r="G4" s="194"/>
      <c r="H4" s="194"/>
      <c r="I4" s="194"/>
      <c r="J4" s="195"/>
      <c r="K4" s="175" t="s">
        <v>7</v>
      </c>
      <c r="L4" s="185"/>
      <c r="M4" s="185"/>
      <c r="N4" s="185"/>
      <c r="O4" s="190" t="s">
        <v>8</v>
      </c>
      <c r="P4" s="185"/>
      <c r="Q4" s="185"/>
      <c r="R4" s="185"/>
      <c r="S4" s="190" t="s">
        <v>9</v>
      </c>
      <c r="T4" s="185"/>
      <c r="U4" s="185"/>
      <c r="V4" s="185"/>
      <c r="W4" s="186"/>
      <c r="X4" s="183" t="s">
        <v>10</v>
      </c>
      <c r="Y4" s="184"/>
      <c r="Z4" s="184"/>
      <c r="AA4" s="184"/>
      <c r="AB4" s="16"/>
      <c r="AC4" s="184" t="s">
        <v>11</v>
      </c>
      <c r="AD4" s="184"/>
      <c r="AE4" s="184"/>
      <c r="AF4" s="184"/>
      <c r="AG4" s="175" t="s">
        <v>12</v>
      </c>
      <c r="AH4" s="176"/>
      <c r="AI4" s="176"/>
      <c r="AJ4" s="176"/>
      <c r="AK4" s="185"/>
      <c r="AL4" s="175" t="s">
        <v>13</v>
      </c>
      <c r="AM4" s="185"/>
      <c r="AN4" s="185"/>
      <c r="AO4" s="186"/>
      <c r="AP4" s="183" t="s">
        <v>14</v>
      </c>
      <c r="AQ4" s="184"/>
      <c r="AR4" s="184"/>
      <c r="AS4" s="187"/>
      <c r="AT4" s="175" t="s">
        <v>15</v>
      </c>
      <c r="AU4" s="176"/>
      <c r="AV4" s="176"/>
      <c r="AW4" s="188"/>
      <c r="AX4" s="189"/>
      <c r="AY4" s="175" t="s">
        <v>16</v>
      </c>
      <c r="AZ4" s="185"/>
      <c r="BA4" s="185"/>
      <c r="BB4" s="186"/>
      <c r="BC4" s="175" t="s">
        <v>17</v>
      </c>
      <c r="BD4" s="176"/>
      <c r="BE4" s="176"/>
      <c r="BF4" s="177"/>
    </row>
    <row r="5" spans="1:67" s="17" customFormat="1" ht="15.75" customHeight="1" x14ac:dyDescent="0.35">
      <c r="A5" s="15"/>
      <c r="B5" s="192"/>
      <c r="C5" s="192"/>
      <c r="D5" s="192"/>
      <c r="E5" s="18" t="s">
        <v>18</v>
      </c>
      <c r="F5" s="158">
        <v>27</v>
      </c>
      <c r="G5" s="19">
        <v>3</v>
      </c>
      <c r="H5" s="19">
        <v>10</v>
      </c>
      <c r="I5" s="20">
        <v>17</v>
      </c>
      <c r="J5" s="19">
        <v>24</v>
      </c>
      <c r="K5" s="21">
        <v>1</v>
      </c>
      <c r="L5" s="21">
        <v>8</v>
      </c>
      <c r="M5" s="21">
        <v>15</v>
      </c>
      <c r="N5" s="21">
        <v>22</v>
      </c>
      <c r="O5" s="21">
        <v>29</v>
      </c>
      <c r="P5" s="19">
        <v>5</v>
      </c>
      <c r="Q5" s="19">
        <v>12</v>
      </c>
      <c r="R5" s="19">
        <v>19</v>
      </c>
      <c r="S5" s="22">
        <v>26</v>
      </c>
      <c r="T5" s="23">
        <v>3</v>
      </c>
      <c r="U5" s="23">
        <v>10</v>
      </c>
      <c r="V5" s="24">
        <v>17</v>
      </c>
      <c r="W5" s="25">
        <v>24</v>
      </c>
      <c r="X5" s="19">
        <v>31</v>
      </c>
      <c r="Y5" s="19">
        <v>7</v>
      </c>
      <c r="Z5" s="19">
        <v>14</v>
      </c>
      <c r="AA5" s="26">
        <v>21</v>
      </c>
      <c r="AB5" s="18" t="s">
        <v>18</v>
      </c>
      <c r="AC5" s="22">
        <v>28</v>
      </c>
      <c r="AD5" s="23">
        <v>4</v>
      </c>
      <c r="AE5" s="21">
        <v>11</v>
      </c>
      <c r="AF5" s="27">
        <v>18</v>
      </c>
      <c r="AG5" s="23">
        <v>25</v>
      </c>
      <c r="AH5" s="20">
        <v>4</v>
      </c>
      <c r="AI5" s="20">
        <v>11</v>
      </c>
      <c r="AJ5" s="20">
        <v>18</v>
      </c>
      <c r="AK5" s="28">
        <v>25</v>
      </c>
      <c r="AL5" s="21">
        <v>1</v>
      </c>
      <c r="AM5" s="21">
        <v>8</v>
      </c>
      <c r="AN5" s="137">
        <v>15</v>
      </c>
      <c r="AO5" s="21">
        <v>22</v>
      </c>
      <c r="AP5" s="29">
        <v>29</v>
      </c>
      <c r="AQ5" s="20">
        <v>6</v>
      </c>
      <c r="AR5" s="20">
        <v>13</v>
      </c>
      <c r="AS5" s="20">
        <v>20</v>
      </c>
      <c r="AT5" s="26">
        <v>27</v>
      </c>
      <c r="AU5" s="21">
        <v>3</v>
      </c>
      <c r="AV5" s="27">
        <v>10</v>
      </c>
      <c r="AW5" s="30">
        <v>17</v>
      </c>
      <c r="AX5" s="31">
        <v>24</v>
      </c>
      <c r="AY5" s="32">
        <v>1</v>
      </c>
      <c r="AZ5" s="32">
        <v>8</v>
      </c>
      <c r="BA5" s="32">
        <v>15</v>
      </c>
      <c r="BB5" s="32">
        <v>22</v>
      </c>
      <c r="BC5" s="32">
        <v>29</v>
      </c>
      <c r="BD5" s="30">
        <v>5</v>
      </c>
      <c r="BE5" s="30">
        <v>12</v>
      </c>
      <c r="BF5" s="33">
        <v>19</v>
      </c>
    </row>
    <row r="6" spans="1:67" s="17" customFormat="1" ht="15.75" customHeight="1" x14ac:dyDescent="0.35">
      <c r="A6" s="15"/>
      <c r="B6" s="192"/>
      <c r="C6" s="192"/>
      <c r="D6" s="192"/>
      <c r="E6" s="18" t="s">
        <v>19</v>
      </c>
      <c r="F6" s="158">
        <v>28</v>
      </c>
      <c r="G6" s="20">
        <v>4</v>
      </c>
      <c r="H6" s="19">
        <v>11</v>
      </c>
      <c r="I6" s="20">
        <v>18</v>
      </c>
      <c r="J6" s="19">
        <v>25</v>
      </c>
      <c r="K6" s="23">
        <v>2</v>
      </c>
      <c r="L6" s="21">
        <v>9</v>
      </c>
      <c r="M6" s="21">
        <v>16</v>
      </c>
      <c r="N6" s="23">
        <v>23</v>
      </c>
      <c r="O6" s="23">
        <v>30</v>
      </c>
      <c r="P6" s="20">
        <v>6</v>
      </c>
      <c r="Q6" s="20">
        <v>13</v>
      </c>
      <c r="R6" s="20">
        <v>20</v>
      </c>
      <c r="S6" s="34">
        <v>27</v>
      </c>
      <c r="T6" s="21">
        <v>4</v>
      </c>
      <c r="U6" s="21">
        <v>11</v>
      </c>
      <c r="V6" s="27">
        <v>18</v>
      </c>
      <c r="W6" s="25">
        <v>25</v>
      </c>
      <c r="X6" s="25">
        <v>1</v>
      </c>
      <c r="Y6" s="19">
        <v>8</v>
      </c>
      <c r="Z6" s="19">
        <v>15</v>
      </c>
      <c r="AA6" s="26">
        <v>22</v>
      </c>
      <c r="AB6" s="18" t="s">
        <v>19</v>
      </c>
      <c r="AC6" s="34">
        <v>29</v>
      </c>
      <c r="AD6" s="21">
        <v>5</v>
      </c>
      <c r="AE6" s="23">
        <v>12</v>
      </c>
      <c r="AF6" s="24">
        <v>19</v>
      </c>
      <c r="AG6" s="23">
        <v>26</v>
      </c>
      <c r="AH6" s="20">
        <v>5</v>
      </c>
      <c r="AI6" s="20">
        <v>12</v>
      </c>
      <c r="AJ6" s="20">
        <v>19</v>
      </c>
      <c r="AK6" s="35">
        <v>26</v>
      </c>
      <c r="AL6" s="23">
        <v>2</v>
      </c>
      <c r="AM6" s="23">
        <v>9</v>
      </c>
      <c r="AN6" s="23">
        <v>16</v>
      </c>
      <c r="AO6" s="23">
        <v>23</v>
      </c>
      <c r="AP6" s="21">
        <v>30</v>
      </c>
      <c r="AQ6" s="19">
        <v>7</v>
      </c>
      <c r="AR6" s="19">
        <v>14</v>
      </c>
      <c r="AS6" s="19">
        <v>21</v>
      </c>
      <c r="AT6" s="36">
        <v>28</v>
      </c>
      <c r="AU6" s="23">
        <v>4</v>
      </c>
      <c r="AV6" s="27">
        <v>11</v>
      </c>
      <c r="AW6" s="30">
        <v>18</v>
      </c>
      <c r="AX6" s="30">
        <v>25</v>
      </c>
      <c r="AY6" s="32">
        <v>2</v>
      </c>
      <c r="AZ6" s="32">
        <v>9</v>
      </c>
      <c r="BA6" s="32">
        <v>16</v>
      </c>
      <c r="BB6" s="32">
        <v>23</v>
      </c>
      <c r="BC6" s="32">
        <v>30</v>
      </c>
      <c r="BD6" s="30">
        <v>6</v>
      </c>
      <c r="BE6" s="30">
        <v>13</v>
      </c>
      <c r="BF6" s="37">
        <v>20</v>
      </c>
    </row>
    <row r="7" spans="1:67" s="17" customFormat="1" ht="15.75" customHeight="1" x14ac:dyDescent="0.35">
      <c r="A7" s="15"/>
      <c r="B7" s="192"/>
      <c r="C7" s="192"/>
      <c r="D7" s="192"/>
      <c r="E7" s="18" t="s">
        <v>20</v>
      </c>
      <c r="F7" s="158">
        <v>29</v>
      </c>
      <c r="G7" s="19">
        <v>5</v>
      </c>
      <c r="H7" s="19">
        <v>12</v>
      </c>
      <c r="I7" s="20">
        <v>19</v>
      </c>
      <c r="J7" s="19">
        <v>26</v>
      </c>
      <c r="K7" s="21">
        <v>3</v>
      </c>
      <c r="L7" s="21">
        <v>10</v>
      </c>
      <c r="M7" s="21">
        <v>17</v>
      </c>
      <c r="N7" s="21">
        <v>24</v>
      </c>
      <c r="O7" s="21">
        <v>31</v>
      </c>
      <c r="P7" s="19">
        <v>7</v>
      </c>
      <c r="Q7" s="19">
        <v>14</v>
      </c>
      <c r="R7" s="19">
        <v>21</v>
      </c>
      <c r="S7" s="22">
        <v>28</v>
      </c>
      <c r="T7" s="23">
        <v>5</v>
      </c>
      <c r="U7" s="23">
        <v>12</v>
      </c>
      <c r="V7" s="24">
        <v>19</v>
      </c>
      <c r="W7" s="25">
        <v>26</v>
      </c>
      <c r="X7" s="19">
        <v>2</v>
      </c>
      <c r="Y7" s="19">
        <v>9</v>
      </c>
      <c r="Z7" s="19">
        <v>16</v>
      </c>
      <c r="AA7" s="26">
        <v>23</v>
      </c>
      <c r="AB7" s="18" t="s">
        <v>20</v>
      </c>
      <c r="AC7" s="22">
        <v>30</v>
      </c>
      <c r="AD7" s="23">
        <v>6</v>
      </c>
      <c r="AE7" s="21">
        <v>13</v>
      </c>
      <c r="AF7" s="27">
        <v>20</v>
      </c>
      <c r="AG7" s="23">
        <v>27</v>
      </c>
      <c r="AH7" s="20">
        <v>6</v>
      </c>
      <c r="AI7" s="20">
        <v>13</v>
      </c>
      <c r="AJ7" s="20">
        <v>20</v>
      </c>
      <c r="AK7" s="28">
        <v>27</v>
      </c>
      <c r="AL7" s="21">
        <v>3</v>
      </c>
      <c r="AM7" s="21">
        <v>10</v>
      </c>
      <c r="AN7" s="21">
        <v>17</v>
      </c>
      <c r="AO7" s="21">
        <v>24</v>
      </c>
      <c r="AP7" s="38">
        <v>1</v>
      </c>
      <c r="AQ7" s="20">
        <v>8</v>
      </c>
      <c r="AR7" s="20">
        <v>15</v>
      </c>
      <c r="AS7" s="20">
        <v>22</v>
      </c>
      <c r="AT7" s="26">
        <v>29</v>
      </c>
      <c r="AU7" s="21">
        <v>5</v>
      </c>
      <c r="AV7" s="27">
        <v>12</v>
      </c>
      <c r="AW7" s="30">
        <v>19</v>
      </c>
      <c r="AX7" s="30">
        <v>26</v>
      </c>
      <c r="AY7" s="32">
        <v>3</v>
      </c>
      <c r="AZ7" s="32">
        <v>10</v>
      </c>
      <c r="BA7" s="32">
        <v>17</v>
      </c>
      <c r="BB7" s="32">
        <v>24</v>
      </c>
      <c r="BC7" s="32">
        <v>31</v>
      </c>
      <c r="BD7" s="30">
        <v>7</v>
      </c>
      <c r="BE7" s="30">
        <v>14</v>
      </c>
      <c r="BF7" s="33">
        <v>21</v>
      </c>
    </row>
    <row r="8" spans="1:67" s="17" customFormat="1" ht="15.75" customHeight="1" x14ac:dyDescent="0.35">
      <c r="A8" s="15"/>
      <c r="B8" s="192"/>
      <c r="C8" s="192"/>
      <c r="D8" s="192"/>
      <c r="E8" s="18" t="s">
        <v>21</v>
      </c>
      <c r="F8" s="158">
        <v>30</v>
      </c>
      <c r="G8" s="20">
        <v>6</v>
      </c>
      <c r="H8" s="19">
        <v>13</v>
      </c>
      <c r="I8" s="136">
        <v>20</v>
      </c>
      <c r="J8" s="19">
        <v>27</v>
      </c>
      <c r="K8" s="23">
        <v>4</v>
      </c>
      <c r="L8" s="21">
        <v>11</v>
      </c>
      <c r="M8" s="21">
        <v>18</v>
      </c>
      <c r="N8" s="23">
        <v>25</v>
      </c>
      <c r="O8" s="20">
        <v>1</v>
      </c>
      <c r="P8" s="20">
        <v>8</v>
      </c>
      <c r="Q8" s="20">
        <v>15</v>
      </c>
      <c r="R8" s="20">
        <v>22</v>
      </c>
      <c r="S8" s="34">
        <v>29</v>
      </c>
      <c r="T8" s="21">
        <v>6</v>
      </c>
      <c r="U8" s="21">
        <v>13</v>
      </c>
      <c r="V8" s="27">
        <v>20</v>
      </c>
      <c r="W8" s="21">
        <v>27</v>
      </c>
      <c r="X8" s="19">
        <v>3</v>
      </c>
      <c r="Y8" s="19">
        <v>10</v>
      </c>
      <c r="Z8" s="19">
        <v>17</v>
      </c>
      <c r="AA8" s="138">
        <v>24</v>
      </c>
      <c r="AB8" s="18" t="s">
        <v>21</v>
      </c>
      <c r="AC8" s="34">
        <v>31</v>
      </c>
      <c r="AD8" s="21">
        <v>7</v>
      </c>
      <c r="AE8" s="23">
        <v>14</v>
      </c>
      <c r="AF8" s="24">
        <v>21</v>
      </c>
      <c r="AG8" s="23">
        <v>28</v>
      </c>
      <c r="AH8" s="20">
        <v>7</v>
      </c>
      <c r="AI8" s="140">
        <v>14</v>
      </c>
      <c r="AJ8" s="20">
        <v>21</v>
      </c>
      <c r="AK8" s="35">
        <v>28</v>
      </c>
      <c r="AL8" s="23">
        <v>4</v>
      </c>
      <c r="AM8" s="23">
        <v>11</v>
      </c>
      <c r="AN8" s="23">
        <v>18</v>
      </c>
      <c r="AO8" s="23">
        <v>25</v>
      </c>
      <c r="AP8" s="19">
        <v>2</v>
      </c>
      <c r="AQ8" s="19">
        <v>9</v>
      </c>
      <c r="AR8" s="19">
        <v>16</v>
      </c>
      <c r="AS8" s="19">
        <v>23</v>
      </c>
      <c r="AT8" s="36">
        <v>30</v>
      </c>
      <c r="AU8" s="23">
        <v>6</v>
      </c>
      <c r="AV8" s="27">
        <v>13</v>
      </c>
      <c r="AW8" s="141">
        <v>20</v>
      </c>
      <c r="AX8" s="30">
        <v>27</v>
      </c>
      <c r="AY8" s="32">
        <v>4</v>
      </c>
      <c r="AZ8" s="32">
        <v>11</v>
      </c>
      <c r="BA8" s="32">
        <v>18</v>
      </c>
      <c r="BB8" s="32">
        <v>25</v>
      </c>
      <c r="BC8" s="30">
        <v>1</v>
      </c>
      <c r="BD8" s="30">
        <v>8</v>
      </c>
      <c r="BE8" s="30">
        <v>15</v>
      </c>
      <c r="BF8" s="33">
        <v>22</v>
      </c>
    </row>
    <row r="9" spans="1:67" s="17" customFormat="1" ht="15.75" customHeight="1" x14ac:dyDescent="0.35">
      <c r="A9" s="15"/>
      <c r="B9" s="192"/>
      <c r="C9" s="192"/>
      <c r="D9" s="192"/>
      <c r="E9" s="18" t="s">
        <v>22</v>
      </c>
      <c r="F9" s="135">
        <v>31</v>
      </c>
      <c r="G9" s="19">
        <v>7</v>
      </c>
      <c r="H9" s="19">
        <v>14</v>
      </c>
      <c r="I9" s="20">
        <v>21</v>
      </c>
      <c r="J9" s="19">
        <v>28</v>
      </c>
      <c r="K9" s="137">
        <v>5</v>
      </c>
      <c r="L9" s="21">
        <v>12</v>
      </c>
      <c r="M9" s="21">
        <v>19</v>
      </c>
      <c r="N9" s="21">
        <v>26</v>
      </c>
      <c r="O9" s="19">
        <v>2</v>
      </c>
      <c r="P9" s="19">
        <v>9</v>
      </c>
      <c r="Q9" s="19">
        <v>16</v>
      </c>
      <c r="R9" s="19">
        <v>23</v>
      </c>
      <c r="S9" s="22">
        <v>30</v>
      </c>
      <c r="T9" s="23">
        <v>7</v>
      </c>
      <c r="U9" s="23">
        <v>14</v>
      </c>
      <c r="V9" s="24">
        <v>21</v>
      </c>
      <c r="W9" s="21">
        <v>28</v>
      </c>
      <c r="X9" s="19">
        <v>4</v>
      </c>
      <c r="Y9" s="19">
        <v>11</v>
      </c>
      <c r="Z9" s="19">
        <v>18</v>
      </c>
      <c r="AA9" s="139">
        <v>25</v>
      </c>
      <c r="AB9" s="18" t="s">
        <v>22</v>
      </c>
      <c r="AC9" s="100">
        <v>1</v>
      </c>
      <c r="AD9" s="23">
        <v>8</v>
      </c>
      <c r="AE9" s="21">
        <v>15</v>
      </c>
      <c r="AF9" s="139">
        <v>22</v>
      </c>
      <c r="AG9" s="20">
        <v>1</v>
      </c>
      <c r="AH9" s="20">
        <v>8</v>
      </c>
      <c r="AI9" s="20">
        <v>15</v>
      </c>
      <c r="AJ9" s="20">
        <v>22</v>
      </c>
      <c r="AK9" s="28">
        <v>29</v>
      </c>
      <c r="AL9" s="21">
        <v>5</v>
      </c>
      <c r="AM9" s="21">
        <v>12</v>
      </c>
      <c r="AN9" s="25">
        <v>19</v>
      </c>
      <c r="AO9" s="21">
        <v>26</v>
      </c>
      <c r="AP9" s="20">
        <v>3</v>
      </c>
      <c r="AQ9" s="20">
        <v>10</v>
      </c>
      <c r="AR9" s="20">
        <v>17</v>
      </c>
      <c r="AS9" s="20">
        <v>24</v>
      </c>
      <c r="AT9" s="26">
        <v>31</v>
      </c>
      <c r="AU9" s="21">
        <v>7</v>
      </c>
      <c r="AV9" s="27">
        <v>14</v>
      </c>
      <c r="AW9" s="30">
        <v>21</v>
      </c>
      <c r="AX9" s="30">
        <v>28</v>
      </c>
      <c r="AY9" s="32">
        <v>5</v>
      </c>
      <c r="AZ9" s="32">
        <v>12</v>
      </c>
      <c r="BA9" s="32">
        <v>19</v>
      </c>
      <c r="BB9" s="32">
        <v>26</v>
      </c>
      <c r="BC9" s="30">
        <v>2</v>
      </c>
      <c r="BD9" s="30">
        <v>9</v>
      </c>
      <c r="BE9" s="30">
        <v>16</v>
      </c>
      <c r="BF9" s="33">
        <v>23</v>
      </c>
    </row>
    <row r="10" spans="1:67" s="17" customFormat="1" ht="15.75" customHeight="1" thickBot="1" x14ac:dyDescent="0.4">
      <c r="A10" s="15"/>
      <c r="B10" s="193"/>
      <c r="C10" s="193"/>
      <c r="D10" s="193"/>
      <c r="E10" s="39" t="s">
        <v>23</v>
      </c>
      <c r="F10" s="22">
        <v>1</v>
      </c>
      <c r="G10" s="20">
        <v>8</v>
      </c>
      <c r="H10" s="19">
        <v>15</v>
      </c>
      <c r="I10" s="20">
        <v>22</v>
      </c>
      <c r="J10" s="19">
        <v>29</v>
      </c>
      <c r="K10" s="23">
        <v>6</v>
      </c>
      <c r="L10" s="21">
        <v>13</v>
      </c>
      <c r="M10" s="21">
        <v>20</v>
      </c>
      <c r="N10" s="23">
        <v>27</v>
      </c>
      <c r="O10" s="20">
        <v>3</v>
      </c>
      <c r="P10" s="20">
        <v>10</v>
      </c>
      <c r="Q10" s="20">
        <v>17</v>
      </c>
      <c r="R10" s="20">
        <v>24</v>
      </c>
      <c r="S10" s="40">
        <v>1</v>
      </c>
      <c r="T10" s="21">
        <v>8</v>
      </c>
      <c r="U10" s="21">
        <v>15</v>
      </c>
      <c r="V10" s="27">
        <v>22</v>
      </c>
      <c r="W10" s="21">
        <v>29</v>
      </c>
      <c r="X10" s="19">
        <v>5</v>
      </c>
      <c r="Y10" s="19">
        <v>12</v>
      </c>
      <c r="Z10" s="19">
        <v>19</v>
      </c>
      <c r="AA10" s="26">
        <v>26</v>
      </c>
      <c r="AB10" s="18" t="s">
        <v>23</v>
      </c>
      <c r="AC10" s="101">
        <v>2</v>
      </c>
      <c r="AD10" s="21">
        <v>9</v>
      </c>
      <c r="AE10" s="23">
        <v>16</v>
      </c>
      <c r="AF10" s="24">
        <v>23</v>
      </c>
      <c r="AG10" s="20">
        <v>2</v>
      </c>
      <c r="AH10" s="20">
        <v>9</v>
      </c>
      <c r="AI10" s="20">
        <v>16</v>
      </c>
      <c r="AJ10" s="20">
        <v>23</v>
      </c>
      <c r="AK10" s="35">
        <v>30</v>
      </c>
      <c r="AL10" s="23">
        <v>6</v>
      </c>
      <c r="AM10" s="23">
        <v>13</v>
      </c>
      <c r="AN10" s="23">
        <v>20</v>
      </c>
      <c r="AO10" s="23">
        <v>27</v>
      </c>
      <c r="AP10" s="19">
        <v>4</v>
      </c>
      <c r="AQ10" s="19">
        <v>11</v>
      </c>
      <c r="AR10" s="19">
        <v>18</v>
      </c>
      <c r="AS10" s="19">
        <v>25</v>
      </c>
      <c r="AT10" s="24">
        <v>1</v>
      </c>
      <c r="AU10" s="23">
        <v>8</v>
      </c>
      <c r="AV10" s="27">
        <v>15</v>
      </c>
      <c r="AW10" s="30">
        <v>22</v>
      </c>
      <c r="AX10" s="30">
        <v>29</v>
      </c>
      <c r="AY10" s="32">
        <v>6</v>
      </c>
      <c r="AZ10" s="32">
        <v>13</v>
      </c>
      <c r="BA10" s="32">
        <v>20</v>
      </c>
      <c r="BB10" s="32">
        <v>27</v>
      </c>
      <c r="BC10" s="30">
        <v>3</v>
      </c>
      <c r="BD10" s="30">
        <v>10</v>
      </c>
      <c r="BE10" s="30">
        <v>17</v>
      </c>
      <c r="BF10" s="33">
        <v>24</v>
      </c>
    </row>
    <row r="11" spans="1:67" s="17" customFormat="1" ht="15.75" customHeight="1" thickBot="1" x14ac:dyDescent="0.4">
      <c r="A11" s="120"/>
      <c r="B11" s="121"/>
      <c r="C11" s="122"/>
      <c r="D11" s="123"/>
      <c r="E11" s="124" t="s">
        <v>24</v>
      </c>
      <c r="F11" s="46">
        <v>35</v>
      </c>
      <c r="G11" s="47">
        <f t="shared" ref="G11:W11" si="1">+F11+1</f>
        <v>36</v>
      </c>
      <c r="H11" s="47">
        <f t="shared" si="1"/>
        <v>37</v>
      </c>
      <c r="I11" s="47">
        <f t="shared" si="1"/>
        <v>38</v>
      </c>
      <c r="J11" s="47">
        <f t="shared" si="1"/>
        <v>39</v>
      </c>
      <c r="K11" s="47">
        <f t="shared" si="1"/>
        <v>40</v>
      </c>
      <c r="L11" s="47">
        <f t="shared" si="1"/>
        <v>41</v>
      </c>
      <c r="M11" s="47">
        <f t="shared" si="1"/>
        <v>42</v>
      </c>
      <c r="N11" s="47">
        <f t="shared" si="1"/>
        <v>43</v>
      </c>
      <c r="O11" s="47">
        <f t="shared" si="1"/>
        <v>44</v>
      </c>
      <c r="P11" s="47">
        <f t="shared" si="1"/>
        <v>45</v>
      </c>
      <c r="Q11" s="47">
        <f t="shared" si="1"/>
        <v>46</v>
      </c>
      <c r="R11" s="47">
        <f t="shared" si="1"/>
        <v>47</v>
      </c>
      <c r="S11" s="47">
        <f t="shared" si="1"/>
        <v>48</v>
      </c>
      <c r="T11" s="47">
        <f t="shared" si="1"/>
        <v>49</v>
      </c>
      <c r="U11" s="47">
        <f t="shared" si="1"/>
        <v>50</v>
      </c>
      <c r="V11" s="47">
        <f t="shared" si="1"/>
        <v>51</v>
      </c>
      <c r="W11" s="47">
        <f t="shared" si="1"/>
        <v>52</v>
      </c>
      <c r="X11" s="47">
        <v>1</v>
      </c>
      <c r="Y11" s="47">
        <f>+X11+1</f>
        <v>2</v>
      </c>
      <c r="Z11" s="47">
        <f t="shared" ref="Z11:AA11" si="2">+Y11+1</f>
        <v>3</v>
      </c>
      <c r="AA11" s="48">
        <f t="shared" si="2"/>
        <v>4</v>
      </c>
      <c r="AB11" s="49" t="s">
        <v>24</v>
      </c>
      <c r="AC11" s="45">
        <v>5</v>
      </c>
      <c r="AD11" s="50">
        <v>6</v>
      </c>
      <c r="AE11" s="50">
        <v>7</v>
      </c>
      <c r="AF11" s="51">
        <v>8</v>
      </c>
      <c r="AG11" s="50">
        <v>9</v>
      </c>
      <c r="AH11" s="50">
        <v>10</v>
      </c>
      <c r="AI11" s="50">
        <v>11</v>
      </c>
      <c r="AJ11" s="50">
        <v>12</v>
      </c>
      <c r="AK11" s="50">
        <v>13</v>
      </c>
      <c r="AL11" s="50">
        <v>14</v>
      </c>
      <c r="AM11" s="50">
        <v>15</v>
      </c>
      <c r="AN11" s="50">
        <v>16</v>
      </c>
      <c r="AO11" s="50">
        <v>17</v>
      </c>
      <c r="AP11" s="50">
        <v>18</v>
      </c>
      <c r="AQ11" s="50">
        <v>19</v>
      </c>
      <c r="AR11" s="50">
        <v>20</v>
      </c>
      <c r="AS11" s="50">
        <v>21</v>
      </c>
      <c r="AT11" s="50">
        <v>22</v>
      </c>
      <c r="AU11" s="50">
        <v>23</v>
      </c>
      <c r="AV11" s="52">
        <v>24</v>
      </c>
      <c r="AW11" s="50">
        <v>25</v>
      </c>
      <c r="AX11" s="50">
        <v>26</v>
      </c>
      <c r="AY11" s="50">
        <v>27</v>
      </c>
      <c r="AZ11" s="50">
        <v>28</v>
      </c>
      <c r="BA11" s="50">
        <v>29</v>
      </c>
      <c r="BB11" s="50">
        <v>30</v>
      </c>
      <c r="BC11" s="50">
        <v>31</v>
      </c>
      <c r="BD11" s="50">
        <v>32</v>
      </c>
      <c r="BE11" s="50">
        <v>33</v>
      </c>
      <c r="BF11" s="53">
        <v>34</v>
      </c>
    </row>
    <row r="12" spans="1:67" s="17" customFormat="1" ht="33" customHeight="1" thickBot="1" x14ac:dyDescent="0.4">
      <c r="A12" s="128"/>
      <c r="B12" s="47" t="s">
        <v>25</v>
      </c>
      <c r="C12" s="47" t="s">
        <v>26</v>
      </c>
      <c r="D12" s="129" t="s">
        <v>27</v>
      </c>
      <c r="E12" s="130" t="s">
        <v>28</v>
      </c>
      <c r="F12" s="45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8"/>
      <c r="AB12" s="74"/>
      <c r="AC12" s="54"/>
      <c r="AD12" s="51"/>
      <c r="AE12" s="50"/>
      <c r="AF12" s="51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2"/>
      <c r="AW12" s="50"/>
      <c r="AX12" s="50"/>
      <c r="AY12" s="50"/>
      <c r="AZ12" s="50"/>
      <c r="BA12" s="50"/>
      <c r="BB12" s="50"/>
      <c r="BC12" s="50"/>
      <c r="BD12" s="50"/>
      <c r="BE12" s="50"/>
      <c r="BF12" s="53"/>
    </row>
    <row r="13" spans="1:67" s="17" customFormat="1" ht="15.75" customHeight="1" x14ac:dyDescent="0.35">
      <c r="A13" s="125"/>
      <c r="B13" s="126" t="s">
        <v>29</v>
      </c>
      <c r="C13" s="127" t="s">
        <v>30</v>
      </c>
      <c r="D13" s="127" t="s">
        <v>31</v>
      </c>
      <c r="E13" s="174">
        <v>25</v>
      </c>
      <c r="F13" s="56" t="s">
        <v>19</v>
      </c>
      <c r="G13" s="57" t="s">
        <v>19</v>
      </c>
      <c r="H13" s="57" t="s">
        <v>19</v>
      </c>
      <c r="I13" s="57" t="s">
        <v>19</v>
      </c>
      <c r="J13" s="57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 t="s">
        <v>19</v>
      </c>
      <c r="P13" s="57" t="s">
        <v>19</v>
      </c>
      <c r="Q13" s="57" t="s">
        <v>19</v>
      </c>
      <c r="R13" s="57" t="s">
        <v>19</v>
      </c>
      <c r="S13" s="57" t="s">
        <v>19</v>
      </c>
      <c r="T13" s="57" t="s">
        <v>19</v>
      </c>
      <c r="U13" s="57" t="s">
        <v>19</v>
      </c>
      <c r="V13" s="57" t="s">
        <v>19</v>
      </c>
      <c r="W13" s="55"/>
      <c r="X13" s="55"/>
      <c r="Y13" s="171" t="s">
        <v>32</v>
      </c>
      <c r="Z13" s="171" t="s">
        <v>32</v>
      </c>
      <c r="AA13" s="114" t="s">
        <v>19</v>
      </c>
      <c r="AB13" s="18"/>
      <c r="AC13" s="56" t="s">
        <v>19</v>
      </c>
      <c r="AD13" s="57" t="s">
        <v>19</v>
      </c>
      <c r="AE13" s="57" t="s">
        <v>19</v>
      </c>
      <c r="AF13" s="57" t="s">
        <v>19</v>
      </c>
      <c r="AG13" s="57" t="s">
        <v>19</v>
      </c>
      <c r="AH13" s="57" t="s">
        <v>19</v>
      </c>
      <c r="AI13" s="57" t="s">
        <v>19</v>
      </c>
      <c r="AJ13" s="57" t="s">
        <v>19</v>
      </c>
      <c r="AK13" s="57" t="s">
        <v>19</v>
      </c>
      <c r="AL13" s="161" t="s">
        <v>33</v>
      </c>
      <c r="AM13" s="57" t="s">
        <v>19</v>
      </c>
      <c r="AN13" s="57" t="s">
        <v>19</v>
      </c>
      <c r="AO13" s="57" t="s">
        <v>19</v>
      </c>
      <c r="AP13" s="57" t="s">
        <v>19</v>
      </c>
      <c r="AQ13" s="57" t="s">
        <v>19</v>
      </c>
      <c r="AR13" s="57" t="s">
        <v>19</v>
      </c>
      <c r="AS13" s="57" t="s">
        <v>19</v>
      </c>
      <c r="AT13" s="57" t="s">
        <v>19</v>
      </c>
      <c r="AU13" s="57"/>
      <c r="AV13" s="57"/>
      <c r="AW13" s="58"/>
      <c r="AX13" s="59"/>
      <c r="AY13" s="59"/>
      <c r="AZ13" s="59"/>
      <c r="BA13" s="59"/>
      <c r="BB13" s="59"/>
      <c r="BC13" s="59"/>
      <c r="BD13" s="59"/>
      <c r="BE13" s="59"/>
      <c r="BF13" s="60"/>
      <c r="BK13" s="3"/>
      <c r="BL13" s="77"/>
      <c r="BM13" s="77"/>
      <c r="BN13" s="77"/>
      <c r="BO13" s="77"/>
    </row>
    <row r="14" spans="1:67" s="17" customFormat="1" ht="15.75" customHeight="1" x14ac:dyDescent="0.35">
      <c r="A14" s="41"/>
      <c r="B14" s="42" t="s">
        <v>34</v>
      </c>
      <c r="C14" s="43" t="s">
        <v>30</v>
      </c>
      <c r="D14" s="43" t="s">
        <v>35</v>
      </c>
      <c r="E14" s="44">
        <v>20</v>
      </c>
      <c r="F14" s="105"/>
      <c r="G14" s="75"/>
      <c r="H14" s="75"/>
      <c r="I14" s="75" t="s">
        <v>19</v>
      </c>
      <c r="J14" s="75"/>
      <c r="K14" s="75" t="s">
        <v>19</v>
      </c>
      <c r="L14" s="75"/>
      <c r="M14" s="75" t="s">
        <v>19</v>
      </c>
      <c r="N14" s="75"/>
      <c r="O14" s="75" t="s">
        <v>19</v>
      </c>
      <c r="P14" s="75"/>
      <c r="Q14" s="75" t="s">
        <v>19</v>
      </c>
      <c r="R14" s="75"/>
      <c r="S14" s="75" t="s">
        <v>19</v>
      </c>
      <c r="T14" s="75"/>
      <c r="U14" s="75" t="s">
        <v>19</v>
      </c>
      <c r="V14" s="75"/>
      <c r="W14" s="71"/>
      <c r="X14" s="71"/>
      <c r="Y14" s="76" t="s">
        <v>19</v>
      </c>
      <c r="Z14" s="75"/>
      <c r="AA14" s="115" t="s">
        <v>19</v>
      </c>
      <c r="AB14" s="18"/>
      <c r="AC14" s="105"/>
      <c r="AD14" s="75" t="s">
        <v>19</v>
      </c>
      <c r="AE14" s="75"/>
      <c r="AF14" s="75" t="s">
        <v>19</v>
      </c>
      <c r="AG14" s="75"/>
      <c r="AH14" s="75" t="s">
        <v>19</v>
      </c>
      <c r="AI14" s="75"/>
      <c r="AJ14" s="75" t="s">
        <v>19</v>
      </c>
      <c r="AK14" s="75"/>
      <c r="AL14" s="75" t="s">
        <v>19</v>
      </c>
      <c r="AM14" s="75"/>
      <c r="AN14" s="75"/>
      <c r="AO14" s="75" t="s">
        <v>19</v>
      </c>
      <c r="AP14" s="75"/>
      <c r="AQ14" s="75" t="s">
        <v>19</v>
      </c>
      <c r="AR14" s="75"/>
      <c r="AS14" s="75" t="s">
        <v>19</v>
      </c>
      <c r="AT14" s="75"/>
      <c r="AU14" s="75" t="s">
        <v>19</v>
      </c>
      <c r="AV14" s="75"/>
      <c r="AW14" s="41"/>
      <c r="AX14" s="64"/>
      <c r="AY14" s="64"/>
      <c r="AZ14" s="64"/>
      <c r="BA14" s="64"/>
      <c r="BB14" s="64"/>
      <c r="BC14" s="64"/>
      <c r="BD14" s="64"/>
      <c r="BE14" s="64"/>
      <c r="BF14" s="65"/>
      <c r="BK14" s="3"/>
      <c r="BL14" s="83"/>
      <c r="BM14" s="77"/>
      <c r="BN14" s="77"/>
      <c r="BO14" s="77"/>
    </row>
    <row r="15" spans="1:67" s="17" customFormat="1" ht="15.75" customHeight="1" x14ac:dyDescent="0.35">
      <c r="A15" s="41"/>
      <c r="B15" s="42" t="s">
        <v>29</v>
      </c>
      <c r="C15" s="43" t="s">
        <v>36</v>
      </c>
      <c r="D15" s="43" t="s">
        <v>37</v>
      </c>
      <c r="E15" s="44">
        <v>34</v>
      </c>
      <c r="F15" s="105"/>
      <c r="G15" s="75" t="s">
        <v>19</v>
      </c>
      <c r="H15" s="75" t="s">
        <v>19</v>
      </c>
      <c r="I15" s="75" t="s">
        <v>19</v>
      </c>
      <c r="J15" s="75" t="s">
        <v>19</v>
      </c>
      <c r="K15" s="75" t="s">
        <v>19</v>
      </c>
      <c r="L15" s="75" t="s">
        <v>19</v>
      </c>
      <c r="M15" s="75" t="s">
        <v>19</v>
      </c>
      <c r="N15" s="75" t="s">
        <v>19</v>
      </c>
      <c r="O15" s="75" t="s">
        <v>19</v>
      </c>
      <c r="P15" s="75" t="s">
        <v>19</v>
      </c>
      <c r="Q15" s="75" t="s">
        <v>19</v>
      </c>
      <c r="R15" s="75" t="s">
        <v>19</v>
      </c>
      <c r="S15" s="75" t="s">
        <v>19</v>
      </c>
      <c r="T15" s="75" t="s">
        <v>19</v>
      </c>
      <c r="U15" s="75" t="s">
        <v>19</v>
      </c>
      <c r="V15" s="75" t="s">
        <v>19</v>
      </c>
      <c r="W15" s="71"/>
      <c r="X15" s="71"/>
      <c r="Y15" s="76" t="s">
        <v>19</v>
      </c>
      <c r="Z15" s="75" t="s">
        <v>19</v>
      </c>
      <c r="AA15" s="115" t="s">
        <v>19</v>
      </c>
      <c r="AB15" s="18"/>
      <c r="AC15" s="105" t="s">
        <v>19</v>
      </c>
      <c r="AD15" s="75" t="s">
        <v>19</v>
      </c>
      <c r="AE15" s="75" t="s">
        <v>19</v>
      </c>
      <c r="AF15" s="75" t="s">
        <v>19</v>
      </c>
      <c r="AG15" s="75" t="s">
        <v>19</v>
      </c>
      <c r="AH15" s="75" t="s">
        <v>19</v>
      </c>
      <c r="AI15" s="75" t="s">
        <v>19</v>
      </c>
      <c r="AJ15" s="75" t="s">
        <v>19</v>
      </c>
      <c r="AK15" s="75" t="s">
        <v>19</v>
      </c>
      <c r="AL15" s="161" t="s">
        <v>33</v>
      </c>
      <c r="AM15" s="75" t="s">
        <v>19</v>
      </c>
      <c r="AN15" s="75" t="s">
        <v>19</v>
      </c>
      <c r="AO15" s="75" t="s">
        <v>19</v>
      </c>
      <c r="AP15" s="75" t="s">
        <v>19</v>
      </c>
      <c r="AQ15" s="75" t="s">
        <v>19</v>
      </c>
      <c r="AR15" s="75" t="s">
        <v>19</v>
      </c>
      <c r="AS15" s="75" t="s">
        <v>19</v>
      </c>
      <c r="AT15" s="75" t="s">
        <v>19</v>
      </c>
      <c r="AU15" s="75"/>
      <c r="AV15" s="75"/>
      <c r="AW15" s="41"/>
      <c r="AX15" s="64"/>
      <c r="AY15" s="64"/>
      <c r="AZ15" s="64"/>
      <c r="BA15" s="64"/>
      <c r="BB15" s="64"/>
      <c r="BC15" s="64"/>
      <c r="BD15" s="64"/>
      <c r="BE15" s="64"/>
      <c r="BF15" s="65"/>
      <c r="BK15" s="160"/>
      <c r="BL15" s="83"/>
      <c r="BM15" s="77"/>
      <c r="BN15" s="77"/>
      <c r="BO15" s="77"/>
    </row>
    <row r="16" spans="1:67" s="17" customFormat="1" ht="15.75" customHeight="1" x14ac:dyDescent="0.35">
      <c r="A16" s="41"/>
      <c r="B16" s="42" t="s">
        <v>29</v>
      </c>
      <c r="C16" s="43" t="s">
        <v>38</v>
      </c>
      <c r="D16" s="43" t="s">
        <v>39</v>
      </c>
      <c r="E16" s="44">
        <v>40</v>
      </c>
      <c r="F16" s="105"/>
      <c r="G16" s="75" t="s">
        <v>19</v>
      </c>
      <c r="H16" s="75" t="s">
        <v>19</v>
      </c>
      <c r="I16" s="75" t="s">
        <v>19</v>
      </c>
      <c r="J16" s="75" t="s">
        <v>19</v>
      </c>
      <c r="K16" s="75" t="s">
        <v>19</v>
      </c>
      <c r="L16" s="75" t="s">
        <v>19</v>
      </c>
      <c r="M16" s="75" t="s">
        <v>19</v>
      </c>
      <c r="N16" s="75" t="s">
        <v>19</v>
      </c>
      <c r="O16" s="75" t="s">
        <v>19</v>
      </c>
      <c r="P16" s="75" t="s">
        <v>19</v>
      </c>
      <c r="Q16" s="75" t="s">
        <v>19</v>
      </c>
      <c r="R16" s="75" t="s">
        <v>19</v>
      </c>
      <c r="S16" s="75" t="s">
        <v>19</v>
      </c>
      <c r="T16" s="75" t="s">
        <v>19</v>
      </c>
      <c r="U16" s="75" t="s">
        <v>19</v>
      </c>
      <c r="V16" s="75" t="s">
        <v>19</v>
      </c>
      <c r="W16" s="71"/>
      <c r="X16" s="71"/>
      <c r="Y16" s="162" t="s">
        <v>40</v>
      </c>
      <c r="Z16" s="162" t="s">
        <v>40</v>
      </c>
      <c r="AA16" s="162" t="s">
        <v>40</v>
      </c>
      <c r="AB16" s="18"/>
      <c r="AC16" s="162" t="s">
        <v>40</v>
      </c>
      <c r="AD16" s="162" t="s">
        <v>40</v>
      </c>
      <c r="AE16" s="162" t="s">
        <v>40</v>
      </c>
      <c r="AF16" s="162" t="s">
        <v>40</v>
      </c>
      <c r="AG16" s="162" t="s">
        <v>40</v>
      </c>
      <c r="AH16" s="162" t="s">
        <v>40</v>
      </c>
      <c r="AI16" s="162" t="s">
        <v>40</v>
      </c>
      <c r="AJ16" s="162" t="s">
        <v>40</v>
      </c>
      <c r="AK16" s="162" t="s">
        <v>40</v>
      </c>
      <c r="AL16" s="162" t="s">
        <v>40</v>
      </c>
      <c r="AM16" s="162" t="s">
        <v>40</v>
      </c>
      <c r="AN16" s="162" t="s">
        <v>40</v>
      </c>
      <c r="AO16" s="162" t="s">
        <v>40</v>
      </c>
      <c r="AP16" s="162" t="s">
        <v>40</v>
      </c>
      <c r="AQ16" s="162" t="s">
        <v>40</v>
      </c>
      <c r="AR16" s="144" t="s">
        <v>41</v>
      </c>
      <c r="AS16" s="144" t="s">
        <v>41</v>
      </c>
      <c r="AT16" s="144" t="s">
        <v>41</v>
      </c>
      <c r="AU16" s="144" t="s">
        <v>41</v>
      </c>
      <c r="AV16" s="144" t="s">
        <v>41</v>
      </c>
      <c r="AW16" s="41"/>
      <c r="AX16" s="64"/>
      <c r="AY16" s="64"/>
      <c r="AZ16" s="64"/>
      <c r="BA16" s="64"/>
      <c r="BB16" s="64"/>
      <c r="BC16" s="64"/>
      <c r="BD16" s="64"/>
      <c r="BE16" s="64"/>
      <c r="BF16" s="65"/>
      <c r="BK16" s="160"/>
      <c r="BL16" s="83"/>
      <c r="BM16" s="77"/>
      <c r="BN16" s="77"/>
      <c r="BO16" s="77"/>
    </row>
    <row r="17" spans="1:67" s="17" customFormat="1" ht="15.75" customHeight="1" x14ac:dyDescent="0.35">
      <c r="A17" s="41"/>
      <c r="B17" s="42" t="s">
        <v>42</v>
      </c>
      <c r="C17" s="43" t="s">
        <v>30</v>
      </c>
      <c r="D17" s="43" t="s">
        <v>43</v>
      </c>
      <c r="E17" s="44">
        <v>18</v>
      </c>
      <c r="F17" s="105" t="s">
        <v>19</v>
      </c>
      <c r="G17" s="75" t="s">
        <v>19</v>
      </c>
      <c r="H17" s="75" t="s">
        <v>19</v>
      </c>
      <c r="I17" s="75" t="s">
        <v>19</v>
      </c>
      <c r="J17" s="75" t="s">
        <v>19</v>
      </c>
      <c r="K17" s="75" t="s">
        <v>19</v>
      </c>
      <c r="L17" s="161" t="s">
        <v>33</v>
      </c>
      <c r="M17" s="75" t="s">
        <v>19</v>
      </c>
      <c r="N17" s="75" t="s">
        <v>19</v>
      </c>
      <c r="O17" s="162" t="s">
        <v>40</v>
      </c>
      <c r="P17" s="162" t="s">
        <v>40</v>
      </c>
      <c r="Q17" s="162" t="s">
        <v>40</v>
      </c>
      <c r="R17" s="162" t="s">
        <v>40</v>
      </c>
      <c r="S17" s="162" t="s">
        <v>40</v>
      </c>
      <c r="T17" s="162" t="s">
        <v>40</v>
      </c>
      <c r="U17" s="162" t="s">
        <v>40</v>
      </c>
      <c r="V17" s="162" t="s">
        <v>40</v>
      </c>
      <c r="W17" s="71"/>
      <c r="X17" s="71"/>
      <c r="Y17" s="76" t="s">
        <v>19</v>
      </c>
      <c r="Z17" s="75" t="s">
        <v>19</v>
      </c>
      <c r="AA17" s="146" t="s">
        <v>41</v>
      </c>
      <c r="AB17" s="18"/>
      <c r="AC17" s="10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41"/>
      <c r="AX17" s="64"/>
      <c r="AY17" s="64"/>
      <c r="AZ17" s="64"/>
      <c r="BA17" s="64"/>
      <c r="BB17" s="64"/>
      <c r="BC17" s="64"/>
      <c r="BD17" s="64"/>
      <c r="BE17" s="64"/>
      <c r="BF17" s="65"/>
      <c r="BK17" s="160"/>
      <c r="BL17" s="15"/>
      <c r="BM17" s="15"/>
      <c r="BN17" s="15"/>
      <c r="BO17" s="15"/>
    </row>
    <row r="18" spans="1:67" s="17" customFormat="1" ht="15.75" customHeight="1" x14ac:dyDescent="0.35">
      <c r="A18" s="41"/>
      <c r="B18" s="42" t="s">
        <v>42</v>
      </c>
      <c r="C18" s="43" t="s">
        <v>30</v>
      </c>
      <c r="D18" s="43" t="s">
        <v>44</v>
      </c>
      <c r="E18" s="44">
        <v>30</v>
      </c>
      <c r="F18" s="105" t="s">
        <v>19</v>
      </c>
      <c r="G18" s="75" t="s">
        <v>19</v>
      </c>
      <c r="H18" s="143" t="s">
        <v>32</v>
      </c>
      <c r="I18" s="143" t="s">
        <v>32</v>
      </c>
      <c r="J18" s="75" t="s">
        <v>19</v>
      </c>
      <c r="K18" s="75" t="s">
        <v>19</v>
      </c>
      <c r="L18" s="75" t="s">
        <v>19</v>
      </c>
      <c r="M18" s="75" t="s">
        <v>19</v>
      </c>
      <c r="N18" s="75" t="s">
        <v>19</v>
      </c>
      <c r="O18" s="75" t="s">
        <v>19</v>
      </c>
      <c r="P18" s="75" t="s">
        <v>19</v>
      </c>
      <c r="Q18" s="75" t="s">
        <v>19</v>
      </c>
      <c r="R18" s="75" t="s">
        <v>19</v>
      </c>
      <c r="S18" s="75" t="s">
        <v>19</v>
      </c>
      <c r="T18" s="75" t="s">
        <v>19</v>
      </c>
      <c r="U18" s="75" t="s">
        <v>19</v>
      </c>
      <c r="V18" s="75" t="s">
        <v>19</v>
      </c>
      <c r="W18" s="71"/>
      <c r="X18" s="71"/>
      <c r="Y18" s="76" t="s">
        <v>19</v>
      </c>
      <c r="Z18" s="75" t="s">
        <v>19</v>
      </c>
      <c r="AA18" s="115" t="s">
        <v>19</v>
      </c>
      <c r="AB18" s="18"/>
      <c r="AC18" s="105" t="s">
        <v>19</v>
      </c>
      <c r="AD18" s="75" t="s">
        <v>19</v>
      </c>
      <c r="AE18" s="75" t="s">
        <v>19</v>
      </c>
      <c r="AF18" s="75" t="s">
        <v>19</v>
      </c>
      <c r="AG18" s="75" t="s">
        <v>19</v>
      </c>
      <c r="AH18" s="75" t="s">
        <v>19</v>
      </c>
      <c r="AI18" s="75" t="s">
        <v>19</v>
      </c>
      <c r="AJ18" s="75" t="s">
        <v>19</v>
      </c>
      <c r="AK18" s="75" t="s">
        <v>19</v>
      </c>
      <c r="AL18" s="161" t="s">
        <v>33</v>
      </c>
      <c r="AM18" s="162" t="s">
        <v>40</v>
      </c>
      <c r="AN18" s="162" t="s">
        <v>40</v>
      </c>
      <c r="AO18" s="162" t="s">
        <v>40</v>
      </c>
      <c r="AP18" s="162" t="s">
        <v>40</v>
      </c>
      <c r="AQ18" s="162" t="s">
        <v>40</v>
      </c>
      <c r="AR18" s="162" t="s">
        <v>40</v>
      </c>
      <c r="AS18" s="162" t="s">
        <v>40</v>
      </c>
      <c r="AT18" s="162" t="s">
        <v>40</v>
      </c>
      <c r="AU18" s="75" t="s">
        <v>19</v>
      </c>
      <c r="AV18" s="144" t="s">
        <v>41</v>
      </c>
      <c r="AW18" s="41"/>
      <c r="AX18" s="64"/>
      <c r="AY18" s="64"/>
      <c r="AZ18" s="64"/>
      <c r="BA18" s="64"/>
      <c r="BB18" s="64"/>
      <c r="BC18" s="64"/>
      <c r="BD18" s="64"/>
      <c r="BE18" s="64"/>
      <c r="BF18" s="65"/>
      <c r="BK18" s="160"/>
      <c r="BL18" s="15"/>
      <c r="BM18" s="15"/>
      <c r="BN18" s="15"/>
      <c r="BO18" s="15"/>
    </row>
    <row r="19" spans="1:67" s="17" customFormat="1" ht="15.75" customHeight="1" x14ac:dyDescent="0.35">
      <c r="A19" s="41"/>
      <c r="B19" s="42" t="s">
        <v>42</v>
      </c>
      <c r="C19" s="43" t="s">
        <v>30</v>
      </c>
      <c r="D19" s="43" t="s">
        <v>45</v>
      </c>
      <c r="E19" s="44">
        <v>30</v>
      </c>
      <c r="F19" s="10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1"/>
      <c r="X19" s="71"/>
      <c r="Y19" s="76"/>
      <c r="Z19" s="75"/>
      <c r="AA19" s="115"/>
      <c r="AB19" s="18"/>
      <c r="AC19" s="105" t="s">
        <v>19</v>
      </c>
      <c r="AD19" s="75" t="s">
        <v>19</v>
      </c>
      <c r="AE19" s="143" t="s">
        <v>32</v>
      </c>
      <c r="AF19" s="143" t="s">
        <v>32</v>
      </c>
      <c r="AG19" s="75" t="s">
        <v>19</v>
      </c>
      <c r="AH19" s="75" t="s">
        <v>19</v>
      </c>
      <c r="AI19" s="75" t="s">
        <v>19</v>
      </c>
      <c r="AJ19" s="75" t="s">
        <v>19</v>
      </c>
      <c r="AK19" s="75" t="s">
        <v>19</v>
      </c>
      <c r="AL19" s="161" t="s">
        <v>33</v>
      </c>
      <c r="AM19" s="75" t="s">
        <v>19</v>
      </c>
      <c r="AN19" s="75" t="s">
        <v>19</v>
      </c>
      <c r="AO19" s="75" t="s">
        <v>19</v>
      </c>
      <c r="AP19" s="75" t="s">
        <v>19</v>
      </c>
      <c r="AQ19" s="75" t="s">
        <v>19</v>
      </c>
      <c r="AR19" s="75" t="s">
        <v>19</v>
      </c>
      <c r="AS19" s="75" t="s">
        <v>19</v>
      </c>
      <c r="AT19" s="75" t="s">
        <v>19</v>
      </c>
      <c r="AU19" s="75" t="s">
        <v>19</v>
      </c>
      <c r="AV19" s="75" t="s">
        <v>19</v>
      </c>
      <c r="AW19" s="41"/>
      <c r="AX19" s="64"/>
      <c r="AY19" s="64"/>
      <c r="AZ19" s="64"/>
      <c r="BA19" s="64"/>
      <c r="BB19" s="64"/>
      <c r="BC19" s="64"/>
      <c r="BD19" s="64"/>
      <c r="BE19" s="64"/>
      <c r="BF19" s="65"/>
      <c r="BK19" s="160"/>
      <c r="BL19" s="15"/>
      <c r="BM19" s="15"/>
      <c r="BN19" s="15"/>
      <c r="BO19" s="15"/>
    </row>
    <row r="20" spans="1:67" s="17" customFormat="1" ht="15.75" customHeight="1" x14ac:dyDescent="0.35">
      <c r="A20" s="41"/>
      <c r="B20" s="42" t="s">
        <v>46</v>
      </c>
      <c r="C20" s="43" t="s">
        <v>30</v>
      </c>
      <c r="D20" s="43" t="s">
        <v>47</v>
      </c>
      <c r="E20" s="44">
        <v>12</v>
      </c>
      <c r="F20" s="116"/>
      <c r="G20" s="112" t="s">
        <v>19</v>
      </c>
      <c r="H20" s="112" t="s">
        <v>19</v>
      </c>
      <c r="I20" s="112" t="s">
        <v>19</v>
      </c>
      <c r="J20" s="112" t="s">
        <v>19</v>
      </c>
      <c r="K20" s="112" t="s">
        <v>19</v>
      </c>
      <c r="L20" s="112" t="s">
        <v>19</v>
      </c>
      <c r="M20" s="112" t="s">
        <v>19</v>
      </c>
      <c r="N20" s="112" t="s">
        <v>19</v>
      </c>
      <c r="O20" s="112" t="s">
        <v>19</v>
      </c>
      <c r="P20" s="112" t="s">
        <v>19</v>
      </c>
      <c r="Q20" s="112" t="s">
        <v>19</v>
      </c>
      <c r="R20" s="112" t="s">
        <v>19</v>
      </c>
      <c r="S20" s="112" t="s">
        <v>19</v>
      </c>
      <c r="T20" s="75" t="s">
        <v>19</v>
      </c>
      <c r="U20" s="75" t="s">
        <v>19</v>
      </c>
      <c r="V20" s="75" t="s">
        <v>19</v>
      </c>
      <c r="W20" s="71"/>
      <c r="X20" s="71"/>
      <c r="Y20" s="76" t="s">
        <v>19</v>
      </c>
      <c r="Z20" s="75" t="s">
        <v>19</v>
      </c>
      <c r="AA20" s="115" t="s">
        <v>19</v>
      </c>
      <c r="AB20" s="63"/>
      <c r="AC20" s="155" t="s">
        <v>19</v>
      </c>
      <c r="AD20" s="75" t="s">
        <v>19</v>
      </c>
      <c r="AE20" s="162" t="s">
        <v>40</v>
      </c>
      <c r="AF20" s="162" t="s">
        <v>40</v>
      </c>
      <c r="AG20" s="162" t="s">
        <v>40</v>
      </c>
      <c r="AH20" s="162" t="s">
        <v>40</v>
      </c>
      <c r="AI20" s="162" t="s">
        <v>40</v>
      </c>
      <c r="AJ20" s="162" t="s">
        <v>40</v>
      </c>
      <c r="AK20" s="162" t="s">
        <v>40</v>
      </c>
      <c r="AL20" s="162" t="s">
        <v>40</v>
      </c>
      <c r="AM20" s="144" t="s">
        <v>41</v>
      </c>
      <c r="AN20" s="75"/>
      <c r="AO20" s="75"/>
      <c r="AP20" s="75"/>
      <c r="AQ20" s="75"/>
      <c r="AR20" s="75"/>
      <c r="AS20" s="75"/>
      <c r="AT20" s="75"/>
      <c r="AU20" s="75"/>
      <c r="AV20" s="75"/>
      <c r="AW20" s="41"/>
      <c r="AX20" s="64"/>
      <c r="AY20" s="64"/>
      <c r="AZ20" s="64"/>
      <c r="BA20" s="64"/>
      <c r="BB20" s="64"/>
      <c r="BC20" s="64"/>
      <c r="BD20" s="64"/>
      <c r="BE20" s="64"/>
      <c r="BF20" s="65"/>
      <c r="BK20" s="160"/>
      <c r="BL20" s="15"/>
      <c r="BM20" s="15"/>
      <c r="BN20" s="15"/>
      <c r="BO20" s="15"/>
    </row>
    <row r="21" spans="1:67" s="17" customFormat="1" ht="15.75" customHeight="1" x14ac:dyDescent="0.35">
      <c r="A21" s="41"/>
      <c r="B21" s="42" t="s">
        <v>48</v>
      </c>
      <c r="C21" s="43" t="s">
        <v>30</v>
      </c>
      <c r="D21" s="43" t="s">
        <v>49</v>
      </c>
      <c r="E21" s="44">
        <v>15</v>
      </c>
      <c r="F21" s="116"/>
      <c r="G21" s="112"/>
      <c r="H21" s="112"/>
      <c r="I21" s="112"/>
      <c r="J21" s="112"/>
      <c r="K21" s="112"/>
      <c r="L21" s="112"/>
      <c r="M21" s="112"/>
      <c r="N21" s="112" t="s">
        <v>19</v>
      </c>
      <c r="O21" s="112" t="s">
        <v>19</v>
      </c>
      <c r="P21" s="112" t="s">
        <v>19</v>
      </c>
      <c r="Q21" s="112" t="s">
        <v>19</v>
      </c>
      <c r="R21" s="112" t="s">
        <v>19</v>
      </c>
      <c r="S21" s="162" t="s">
        <v>40</v>
      </c>
      <c r="T21" s="162" t="s">
        <v>40</v>
      </c>
      <c r="U21" s="162" t="s">
        <v>40</v>
      </c>
      <c r="V21" s="75"/>
      <c r="W21" s="71"/>
      <c r="X21" s="71"/>
      <c r="Y21" s="76"/>
      <c r="Z21" s="75"/>
      <c r="AA21" s="115"/>
      <c r="AB21" s="63"/>
      <c r="AC21" s="155"/>
      <c r="AD21" s="75"/>
      <c r="AE21" s="75" t="s">
        <v>19</v>
      </c>
      <c r="AF21" s="75" t="s">
        <v>19</v>
      </c>
      <c r="AG21" s="75" t="s">
        <v>19</v>
      </c>
      <c r="AH21" s="75" t="s">
        <v>19</v>
      </c>
      <c r="AI21" s="162" t="s">
        <v>40</v>
      </c>
      <c r="AJ21" s="162" t="s">
        <v>40</v>
      </c>
      <c r="AK21" s="75"/>
      <c r="AL21" s="75"/>
      <c r="AM21" s="75"/>
      <c r="AN21" s="75"/>
      <c r="AO21" s="75"/>
      <c r="AP21" s="75"/>
      <c r="AQ21" s="75" t="s">
        <v>19</v>
      </c>
      <c r="AR21" s="75" t="s">
        <v>19</v>
      </c>
      <c r="AS21" s="75" t="s">
        <v>19</v>
      </c>
      <c r="AT21" s="75" t="s">
        <v>19</v>
      </c>
      <c r="AU21" s="162" t="s">
        <v>40</v>
      </c>
      <c r="AV21" s="144" t="s">
        <v>41</v>
      </c>
      <c r="AW21" s="41"/>
      <c r="AX21" s="64"/>
      <c r="AY21" s="64"/>
      <c r="AZ21" s="64"/>
      <c r="BA21" s="64"/>
      <c r="BB21" s="64"/>
      <c r="BC21" s="64"/>
      <c r="BD21" s="64"/>
      <c r="BE21" s="64"/>
      <c r="BF21" s="65"/>
      <c r="BK21" s="3"/>
      <c r="BL21" s="15"/>
      <c r="BM21" s="15"/>
      <c r="BN21" s="15"/>
      <c r="BO21" s="15"/>
    </row>
    <row r="22" spans="1:67" s="17" customFormat="1" ht="15.75" customHeight="1" x14ac:dyDescent="0.35">
      <c r="A22" s="41"/>
      <c r="B22" s="42" t="s">
        <v>48</v>
      </c>
      <c r="C22" s="43" t="s">
        <v>30</v>
      </c>
      <c r="D22" s="43" t="s">
        <v>50</v>
      </c>
      <c r="E22" s="44">
        <v>15</v>
      </c>
      <c r="F22" s="116" t="s">
        <v>19</v>
      </c>
      <c r="G22" s="112" t="s">
        <v>19</v>
      </c>
      <c r="H22" s="112" t="s">
        <v>19</v>
      </c>
      <c r="I22" s="112" t="s">
        <v>19</v>
      </c>
      <c r="J22" s="112" t="s">
        <v>19</v>
      </c>
      <c r="K22" s="162" t="s">
        <v>40</v>
      </c>
      <c r="L22" s="162" t="s">
        <v>40</v>
      </c>
      <c r="M22" s="162" t="s">
        <v>40</v>
      </c>
      <c r="N22" s="112"/>
      <c r="O22" s="112"/>
      <c r="P22" s="112"/>
      <c r="Q22" s="112"/>
      <c r="R22" s="112"/>
      <c r="S22" s="112"/>
      <c r="T22" s="75"/>
      <c r="U22" s="75"/>
      <c r="V22" s="75" t="s">
        <v>19</v>
      </c>
      <c r="W22" s="71"/>
      <c r="X22" s="71"/>
      <c r="Y22" s="76" t="s">
        <v>19</v>
      </c>
      <c r="Z22" s="75" t="s">
        <v>19</v>
      </c>
      <c r="AA22" s="75" t="s">
        <v>19</v>
      </c>
      <c r="AB22" s="63"/>
      <c r="AC22" s="162" t="s">
        <v>40</v>
      </c>
      <c r="AD22" s="162" t="s">
        <v>40</v>
      </c>
      <c r="AE22" s="75"/>
      <c r="AF22" s="75"/>
      <c r="AG22" s="75"/>
      <c r="AH22" s="75"/>
      <c r="AI22" s="75"/>
      <c r="AJ22" s="75"/>
      <c r="AK22" s="75" t="s">
        <v>19</v>
      </c>
      <c r="AL22" s="75" t="s">
        <v>19</v>
      </c>
      <c r="AM22" s="75" t="s">
        <v>19</v>
      </c>
      <c r="AN22" s="75" t="s">
        <v>19</v>
      </c>
      <c r="AO22" s="162" t="s">
        <v>40</v>
      </c>
      <c r="AP22" s="144" t="s">
        <v>41</v>
      </c>
      <c r="AQ22" s="75"/>
      <c r="AR22" s="75"/>
      <c r="AS22" s="75"/>
      <c r="AT22" s="75"/>
      <c r="AU22" s="75"/>
      <c r="AV22" s="75"/>
      <c r="AW22" s="41"/>
      <c r="AX22" s="64"/>
      <c r="AY22" s="64"/>
      <c r="AZ22" s="64"/>
      <c r="BA22" s="64"/>
      <c r="BB22" s="64"/>
      <c r="BC22" s="64"/>
      <c r="BD22" s="64"/>
      <c r="BE22" s="64"/>
      <c r="BF22" s="65"/>
      <c r="BH22" s="78"/>
      <c r="BI22" s="78"/>
      <c r="BJ22" s="160"/>
      <c r="BK22" s="3"/>
      <c r="BL22" s="15"/>
      <c r="BM22" s="15"/>
      <c r="BN22" s="15"/>
      <c r="BO22" s="15"/>
    </row>
    <row r="23" spans="1:67" s="17" customFormat="1" ht="15.75" customHeight="1" x14ac:dyDescent="0.35">
      <c r="A23" s="41"/>
      <c r="B23" s="42" t="s">
        <v>51</v>
      </c>
      <c r="C23" s="43" t="s">
        <v>36</v>
      </c>
      <c r="D23" s="43" t="s">
        <v>52</v>
      </c>
      <c r="E23" s="44">
        <v>19</v>
      </c>
      <c r="F23" s="105"/>
      <c r="G23" s="75" t="s">
        <v>19</v>
      </c>
      <c r="H23" s="75" t="s">
        <v>19</v>
      </c>
      <c r="I23" s="75" t="s">
        <v>19</v>
      </c>
      <c r="J23" s="75" t="s">
        <v>19</v>
      </c>
      <c r="K23" s="75" t="s">
        <v>19</v>
      </c>
      <c r="L23" s="161" t="s">
        <v>33</v>
      </c>
      <c r="M23" s="75" t="s">
        <v>19</v>
      </c>
      <c r="N23" s="75" t="s">
        <v>19</v>
      </c>
      <c r="O23" s="75" t="s">
        <v>19</v>
      </c>
      <c r="P23" s="75" t="s">
        <v>19</v>
      </c>
      <c r="Q23" s="75" t="s">
        <v>19</v>
      </c>
      <c r="R23" s="75" t="s">
        <v>19</v>
      </c>
      <c r="S23" s="75" t="s">
        <v>19</v>
      </c>
      <c r="T23" s="75" t="s">
        <v>19</v>
      </c>
      <c r="U23" s="75" t="s">
        <v>19</v>
      </c>
      <c r="V23" s="75" t="s">
        <v>19</v>
      </c>
      <c r="W23" s="71"/>
      <c r="X23" s="71"/>
      <c r="Y23" s="76" t="s">
        <v>19</v>
      </c>
      <c r="Z23" s="75" t="s">
        <v>19</v>
      </c>
      <c r="AA23" s="161" t="s">
        <v>33</v>
      </c>
      <c r="AB23" s="63"/>
      <c r="AC23" s="105" t="s">
        <v>19</v>
      </c>
      <c r="AD23" s="75" t="s">
        <v>19</v>
      </c>
      <c r="AE23" s="75" t="s">
        <v>19</v>
      </c>
      <c r="AF23" s="75" t="s">
        <v>19</v>
      </c>
      <c r="AG23" s="75" t="s">
        <v>19</v>
      </c>
      <c r="AH23" s="75" t="s">
        <v>19</v>
      </c>
      <c r="AI23" s="75" t="s">
        <v>19</v>
      </c>
      <c r="AJ23" s="75" t="s">
        <v>19</v>
      </c>
      <c r="AK23" s="75" t="s">
        <v>19</v>
      </c>
      <c r="AL23" s="161" t="s">
        <v>33</v>
      </c>
      <c r="AM23" s="162" t="s">
        <v>40</v>
      </c>
      <c r="AN23" s="162" t="s">
        <v>40</v>
      </c>
      <c r="AO23" s="162" t="s">
        <v>40</v>
      </c>
      <c r="AP23" s="162" t="s">
        <v>40</v>
      </c>
      <c r="AQ23" s="162" t="s">
        <v>40</v>
      </c>
      <c r="AR23" s="162" t="s">
        <v>40</v>
      </c>
      <c r="AS23" s="75" t="s">
        <v>19</v>
      </c>
      <c r="AT23" s="75" t="s">
        <v>19</v>
      </c>
      <c r="AU23" s="75" t="s">
        <v>19</v>
      </c>
      <c r="AV23" s="75"/>
      <c r="AW23" s="41"/>
      <c r="AX23" s="64"/>
      <c r="AY23" s="64"/>
      <c r="AZ23" s="64"/>
      <c r="BA23" s="64"/>
      <c r="BB23" s="64"/>
      <c r="BC23" s="64"/>
      <c r="BD23" s="64"/>
      <c r="BE23" s="64"/>
      <c r="BF23" s="65"/>
      <c r="BK23" s="160"/>
      <c r="BL23" s="15"/>
      <c r="BM23" s="15"/>
      <c r="BN23" s="15"/>
      <c r="BO23" s="15"/>
    </row>
    <row r="24" spans="1:67" s="17" customFormat="1" ht="15.75" customHeight="1" x14ac:dyDescent="0.35">
      <c r="A24" s="41"/>
      <c r="B24" s="42" t="s">
        <v>51</v>
      </c>
      <c r="C24" s="43" t="s">
        <v>38</v>
      </c>
      <c r="D24" s="43" t="s">
        <v>53</v>
      </c>
      <c r="E24" s="44">
        <v>15</v>
      </c>
      <c r="F24" s="105"/>
      <c r="G24" s="75" t="s">
        <v>19</v>
      </c>
      <c r="H24" s="75" t="s">
        <v>19</v>
      </c>
      <c r="I24" s="75" t="s">
        <v>19</v>
      </c>
      <c r="J24" s="75" t="s">
        <v>19</v>
      </c>
      <c r="K24" s="75" t="s">
        <v>19</v>
      </c>
      <c r="L24" s="162" t="s">
        <v>40</v>
      </c>
      <c r="M24" s="162" t="s">
        <v>40</v>
      </c>
      <c r="N24" s="162" t="s">
        <v>40</v>
      </c>
      <c r="O24" s="75" t="s">
        <v>19</v>
      </c>
      <c r="P24" s="75" t="s">
        <v>19</v>
      </c>
      <c r="Q24" s="75" t="s">
        <v>19</v>
      </c>
      <c r="R24" s="75" t="s">
        <v>19</v>
      </c>
      <c r="S24" s="75" t="s">
        <v>19</v>
      </c>
      <c r="T24" s="75" t="s">
        <v>19</v>
      </c>
      <c r="U24" s="75" t="s">
        <v>19</v>
      </c>
      <c r="V24" s="75" t="s">
        <v>19</v>
      </c>
      <c r="W24" s="71"/>
      <c r="X24" s="71"/>
      <c r="Y24" s="162" t="s">
        <v>40</v>
      </c>
      <c r="Z24" s="162" t="s">
        <v>40</v>
      </c>
      <c r="AA24" s="162" t="s">
        <v>40</v>
      </c>
      <c r="AB24" s="63"/>
      <c r="AC24" s="105" t="s">
        <v>19</v>
      </c>
      <c r="AD24" s="75" t="s">
        <v>19</v>
      </c>
      <c r="AE24" s="75" t="s">
        <v>19</v>
      </c>
      <c r="AF24" s="75" t="s">
        <v>19</v>
      </c>
      <c r="AG24" s="75" t="s">
        <v>19</v>
      </c>
      <c r="AH24" s="75" t="s">
        <v>19</v>
      </c>
      <c r="AI24" s="162" t="s">
        <v>40</v>
      </c>
      <c r="AJ24" s="162" t="s">
        <v>40</v>
      </c>
      <c r="AK24" s="162" t="s">
        <v>40</v>
      </c>
      <c r="AL24" s="161" t="s">
        <v>33</v>
      </c>
      <c r="AM24" s="75" t="s">
        <v>19</v>
      </c>
      <c r="AN24" s="75" t="s">
        <v>19</v>
      </c>
      <c r="AO24" s="75" t="s">
        <v>19</v>
      </c>
      <c r="AP24" s="75" t="s">
        <v>19</v>
      </c>
      <c r="AQ24" s="75" t="s">
        <v>19</v>
      </c>
      <c r="AR24" s="75" t="s">
        <v>19</v>
      </c>
      <c r="AS24" s="75" t="s">
        <v>19</v>
      </c>
      <c r="AT24" s="144" t="s">
        <v>41</v>
      </c>
      <c r="AU24" s="144" t="s">
        <v>41</v>
      </c>
      <c r="AV24" s="144" t="s">
        <v>41</v>
      </c>
      <c r="AW24" s="41"/>
      <c r="AX24" s="64"/>
      <c r="AY24" s="64"/>
      <c r="AZ24" s="64"/>
      <c r="BA24" s="64"/>
      <c r="BB24" s="64"/>
      <c r="BC24" s="64"/>
      <c r="BD24" s="64"/>
      <c r="BE24" s="64"/>
      <c r="BF24" s="65"/>
      <c r="BK24" s="160"/>
      <c r="BL24" s="15"/>
      <c r="BM24" s="15"/>
      <c r="BN24" s="15"/>
      <c r="BO24" s="15"/>
    </row>
    <row r="25" spans="1:67" s="14" customFormat="1" ht="15.75" customHeight="1" x14ac:dyDescent="0.35">
      <c r="A25" s="41"/>
      <c r="B25" s="42" t="s">
        <v>54</v>
      </c>
      <c r="C25" s="43" t="s">
        <v>30</v>
      </c>
      <c r="D25" s="43" t="s">
        <v>55</v>
      </c>
      <c r="E25" s="44">
        <v>17</v>
      </c>
      <c r="F25" s="116"/>
      <c r="G25" s="142" t="s">
        <v>32</v>
      </c>
      <c r="H25" s="142" t="s">
        <v>32</v>
      </c>
      <c r="I25" s="75" t="s">
        <v>19</v>
      </c>
      <c r="J25" s="113"/>
      <c r="K25" s="112" t="s">
        <v>19</v>
      </c>
      <c r="L25" s="112"/>
      <c r="M25" s="112" t="s">
        <v>19</v>
      </c>
      <c r="N25" s="112"/>
      <c r="O25" s="112" t="s">
        <v>19</v>
      </c>
      <c r="P25" s="112"/>
      <c r="Q25" s="112" t="s">
        <v>19</v>
      </c>
      <c r="R25" s="112"/>
      <c r="S25" s="112" t="s">
        <v>19</v>
      </c>
      <c r="T25" s="75"/>
      <c r="U25" s="75" t="s">
        <v>19</v>
      </c>
      <c r="V25" s="75"/>
      <c r="W25" s="71"/>
      <c r="X25" s="71"/>
      <c r="Y25" s="76" t="s">
        <v>19</v>
      </c>
      <c r="Z25" s="75"/>
      <c r="AA25" s="115" t="s">
        <v>19</v>
      </c>
      <c r="AB25" s="18"/>
      <c r="AC25" s="105"/>
      <c r="AD25" s="75" t="s">
        <v>19</v>
      </c>
      <c r="AE25" s="75"/>
      <c r="AF25" s="75" t="s">
        <v>19</v>
      </c>
      <c r="AG25" s="75"/>
      <c r="AH25" s="75" t="s">
        <v>56</v>
      </c>
      <c r="AI25" s="75"/>
      <c r="AJ25" s="75" t="s">
        <v>56</v>
      </c>
      <c r="AK25" s="75"/>
      <c r="AL25" s="75" t="s">
        <v>56</v>
      </c>
      <c r="AM25" s="75"/>
      <c r="AN25" s="75" t="s">
        <v>56</v>
      </c>
      <c r="AO25" s="75"/>
      <c r="AP25" s="75"/>
      <c r="AQ25" s="75" t="s">
        <v>56</v>
      </c>
      <c r="AR25" s="75"/>
      <c r="AS25" s="75" t="s">
        <v>19</v>
      </c>
      <c r="AT25" s="75"/>
      <c r="AU25" s="75" t="s">
        <v>19</v>
      </c>
      <c r="AV25" s="75"/>
      <c r="AW25" s="41"/>
      <c r="AX25" s="106"/>
      <c r="AY25" s="106"/>
      <c r="AZ25" s="106"/>
      <c r="BA25" s="106"/>
      <c r="BB25" s="106"/>
      <c r="BC25" s="106"/>
      <c r="BD25" s="106"/>
      <c r="BE25" s="106"/>
      <c r="BF25" s="107"/>
      <c r="BH25" s="92"/>
      <c r="BI25" s="92"/>
      <c r="BJ25" s="92"/>
      <c r="BK25" s="160"/>
      <c r="BL25" s="15"/>
      <c r="BM25" s="15"/>
      <c r="BN25" s="15"/>
      <c r="BO25" s="15"/>
    </row>
    <row r="26" spans="1:67" s="17" customFormat="1" ht="15.75" customHeight="1" x14ac:dyDescent="0.35">
      <c r="A26" s="41"/>
      <c r="B26" s="42" t="s">
        <v>54</v>
      </c>
      <c r="C26" s="43" t="s">
        <v>30</v>
      </c>
      <c r="D26" s="43" t="s">
        <v>57</v>
      </c>
      <c r="E26" s="44">
        <v>15</v>
      </c>
      <c r="F26" s="116" t="s">
        <v>19</v>
      </c>
      <c r="G26" s="142" t="s">
        <v>32</v>
      </c>
      <c r="H26" s="142" t="s">
        <v>32</v>
      </c>
      <c r="I26" s="112" t="s">
        <v>19</v>
      </c>
      <c r="J26" s="112" t="s">
        <v>19</v>
      </c>
      <c r="K26" s="112" t="s">
        <v>19</v>
      </c>
      <c r="L26" s="112" t="s">
        <v>19</v>
      </c>
      <c r="M26" s="112" t="s">
        <v>19</v>
      </c>
      <c r="N26" s="112" t="s">
        <v>19</v>
      </c>
      <c r="O26" s="112" t="s">
        <v>19</v>
      </c>
      <c r="P26" s="112" t="s">
        <v>19</v>
      </c>
      <c r="Q26" s="112" t="s">
        <v>19</v>
      </c>
      <c r="R26" s="112" t="s">
        <v>19</v>
      </c>
      <c r="S26" s="112" t="s">
        <v>19</v>
      </c>
      <c r="T26" s="112" t="s">
        <v>19</v>
      </c>
      <c r="U26" s="112" t="s">
        <v>19</v>
      </c>
      <c r="V26" s="112" t="s">
        <v>19</v>
      </c>
      <c r="W26" s="71"/>
      <c r="X26" s="71"/>
      <c r="Y26" s="112" t="s">
        <v>19</v>
      </c>
      <c r="Z26" s="112" t="s">
        <v>19</v>
      </c>
      <c r="AA26" s="134" t="s">
        <v>33</v>
      </c>
      <c r="AB26" s="18"/>
      <c r="AC26" s="112" t="s">
        <v>19</v>
      </c>
      <c r="AD26" s="112" t="s">
        <v>19</v>
      </c>
      <c r="AE26" s="112" t="s">
        <v>19</v>
      </c>
      <c r="AF26" s="112" t="s">
        <v>19</v>
      </c>
      <c r="AG26" s="75" t="s">
        <v>56</v>
      </c>
      <c r="AH26" s="75" t="s">
        <v>56</v>
      </c>
      <c r="AI26" s="75" t="s">
        <v>56</v>
      </c>
      <c r="AJ26" s="75" t="s">
        <v>56</v>
      </c>
      <c r="AK26" s="75" t="s">
        <v>56</v>
      </c>
      <c r="AL26" s="112" t="s">
        <v>19</v>
      </c>
      <c r="AM26" s="112" t="s">
        <v>19</v>
      </c>
      <c r="AN26" s="112" t="s">
        <v>19</v>
      </c>
      <c r="AO26" s="75" t="s">
        <v>56</v>
      </c>
      <c r="AP26" s="75" t="s">
        <v>56</v>
      </c>
      <c r="AQ26" s="75" t="s">
        <v>56</v>
      </c>
      <c r="AR26" s="75" t="s">
        <v>56</v>
      </c>
      <c r="AS26" s="75" t="s">
        <v>56</v>
      </c>
      <c r="AT26" s="162" t="s">
        <v>40</v>
      </c>
      <c r="AU26" s="162" t="s">
        <v>40</v>
      </c>
      <c r="AV26" s="162" t="s">
        <v>40</v>
      </c>
      <c r="AW26" s="41"/>
      <c r="AX26" s="64"/>
      <c r="AY26" s="64"/>
      <c r="AZ26" s="64"/>
      <c r="BA26" s="64"/>
      <c r="BB26" s="64"/>
      <c r="BC26" s="64"/>
      <c r="BD26" s="64"/>
      <c r="BE26" s="64"/>
      <c r="BF26" s="65"/>
    </row>
    <row r="27" spans="1:67" s="17" customFormat="1" ht="15.75" customHeight="1" x14ac:dyDescent="0.35">
      <c r="A27" s="41"/>
      <c r="B27" s="42" t="s">
        <v>58</v>
      </c>
      <c r="C27" s="43" t="s">
        <v>30</v>
      </c>
      <c r="D27" s="43" t="s">
        <v>59</v>
      </c>
      <c r="E27" s="44">
        <v>20</v>
      </c>
      <c r="F27" s="172" t="s">
        <v>40</v>
      </c>
      <c r="G27" s="162" t="s">
        <v>40</v>
      </c>
      <c r="H27" s="162" t="s">
        <v>40</v>
      </c>
      <c r="I27" s="162" t="s">
        <v>40</v>
      </c>
      <c r="J27" s="162" t="s">
        <v>40</v>
      </c>
      <c r="K27" s="162" t="s">
        <v>40</v>
      </c>
      <c r="L27" s="162" t="s">
        <v>40</v>
      </c>
      <c r="M27" s="162" t="s">
        <v>40</v>
      </c>
      <c r="N27" s="162" t="s">
        <v>40</v>
      </c>
      <c r="O27" s="162" t="s">
        <v>40</v>
      </c>
      <c r="P27" s="161" t="s">
        <v>33</v>
      </c>
      <c r="Q27" s="162" t="s">
        <v>40</v>
      </c>
      <c r="R27" s="162" t="s">
        <v>40</v>
      </c>
      <c r="S27" s="162" t="s">
        <v>40</v>
      </c>
      <c r="T27" s="150" t="s">
        <v>41</v>
      </c>
      <c r="U27" s="151"/>
      <c r="V27" s="75"/>
      <c r="W27" s="71"/>
      <c r="X27" s="71"/>
      <c r="Y27" s="76"/>
      <c r="Z27" s="75"/>
      <c r="AA27" s="115"/>
      <c r="AB27" s="63"/>
      <c r="AC27" s="105"/>
      <c r="AD27" s="151"/>
      <c r="AE27" s="151"/>
      <c r="AF27" s="151"/>
      <c r="AG27" s="151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41"/>
      <c r="AX27" s="64"/>
      <c r="AY27" s="64"/>
      <c r="AZ27" s="64"/>
      <c r="BA27" s="64"/>
      <c r="BB27" s="64"/>
      <c r="BC27" s="64"/>
      <c r="BD27" s="64"/>
      <c r="BE27" s="64"/>
      <c r="BF27" s="65"/>
    </row>
    <row r="28" spans="1:67" s="17" customFormat="1" ht="15.75" customHeight="1" x14ac:dyDescent="0.35">
      <c r="A28" s="41"/>
      <c r="B28" s="42" t="s">
        <v>58</v>
      </c>
      <c r="C28" s="43" t="s">
        <v>30</v>
      </c>
      <c r="D28" s="43" t="s">
        <v>60</v>
      </c>
      <c r="E28" s="44">
        <v>20</v>
      </c>
      <c r="F28" s="148" t="s">
        <v>56</v>
      </c>
      <c r="G28" s="112" t="s">
        <v>56</v>
      </c>
      <c r="H28" s="112" t="s">
        <v>56</v>
      </c>
      <c r="I28" s="112" t="s">
        <v>56</v>
      </c>
      <c r="J28" s="112" t="s">
        <v>56</v>
      </c>
      <c r="K28" s="112" t="s">
        <v>56</v>
      </c>
      <c r="L28" s="112" t="s">
        <v>56</v>
      </c>
      <c r="M28" s="112" t="s">
        <v>56</v>
      </c>
      <c r="N28" s="112" t="s">
        <v>56</v>
      </c>
      <c r="O28" s="112" t="s">
        <v>56</v>
      </c>
      <c r="P28" s="112" t="s">
        <v>56</v>
      </c>
      <c r="Q28" s="112" t="s">
        <v>56</v>
      </c>
      <c r="R28" s="112" t="s">
        <v>56</v>
      </c>
      <c r="S28" s="112" t="s">
        <v>56</v>
      </c>
      <c r="T28" s="112" t="s">
        <v>56</v>
      </c>
      <c r="U28" s="112" t="s">
        <v>56</v>
      </c>
      <c r="V28" s="149" t="s">
        <v>56</v>
      </c>
      <c r="W28" s="71"/>
      <c r="X28" s="71"/>
      <c r="Y28" s="76" t="s">
        <v>56</v>
      </c>
      <c r="Z28" s="75" t="s">
        <v>56</v>
      </c>
      <c r="AA28" s="134" t="s">
        <v>33</v>
      </c>
      <c r="AB28" s="66"/>
      <c r="AC28" s="155" t="s">
        <v>56</v>
      </c>
      <c r="AD28" s="75" t="s">
        <v>56</v>
      </c>
      <c r="AE28" s="75" t="s">
        <v>56</v>
      </c>
      <c r="AF28" s="75" t="s">
        <v>56</v>
      </c>
      <c r="AG28" s="75" t="s">
        <v>56</v>
      </c>
      <c r="AH28" s="156" t="s">
        <v>56</v>
      </c>
      <c r="AI28" s="163" t="s">
        <v>40</v>
      </c>
      <c r="AJ28" s="163" t="s">
        <v>40</v>
      </c>
      <c r="AK28" s="163" t="s">
        <v>40</v>
      </c>
      <c r="AL28" s="163" t="s">
        <v>40</v>
      </c>
      <c r="AM28" s="163" t="s">
        <v>40</v>
      </c>
      <c r="AN28" s="163" t="s">
        <v>40</v>
      </c>
      <c r="AO28" s="163" t="s">
        <v>40</v>
      </c>
      <c r="AP28" s="163" t="s">
        <v>40</v>
      </c>
      <c r="AQ28" s="163" t="s">
        <v>40</v>
      </c>
      <c r="AR28" s="163" t="s">
        <v>40</v>
      </c>
      <c r="AS28" s="163" t="s">
        <v>40</v>
      </c>
      <c r="AT28" s="163" t="s">
        <v>40</v>
      </c>
      <c r="AU28" s="144" t="s">
        <v>41</v>
      </c>
      <c r="AV28" s="144" t="s">
        <v>41</v>
      </c>
      <c r="AW28" s="41"/>
      <c r="AX28" s="64"/>
      <c r="AY28" s="64"/>
      <c r="AZ28" s="64"/>
      <c r="BA28" s="64"/>
      <c r="BB28" s="64"/>
      <c r="BC28" s="64"/>
      <c r="BD28" s="64"/>
      <c r="BE28" s="64"/>
      <c r="BF28" s="65"/>
    </row>
    <row r="29" spans="1:67" s="17" customFormat="1" ht="15.75" customHeight="1" x14ac:dyDescent="0.35">
      <c r="A29" s="41"/>
      <c r="B29" s="42" t="s">
        <v>58</v>
      </c>
      <c r="C29" s="43" t="s">
        <v>30</v>
      </c>
      <c r="D29" s="43" t="s">
        <v>61</v>
      </c>
      <c r="E29" s="44">
        <v>20</v>
      </c>
      <c r="F29" s="148" t="s">
        <v>56</v>
      </c>
      <c r="G29" s="112" t="s">
        <v>56</v>
      </c>
      <c r="H29" s="112" t="s">
        <v>56</v>
      </c>
      <c r="I29" s="112" t="s">
        <v>56</v>
      </c>
      <c r="J29" s="112" t="s">
        <v>56</v>
      </c>
      <c r="K29" s="112" t="s">
        <v>56</v>
      </c>
      <c r="L29" s="112" t="s">
        <v>56</v>
      </c>
      <c r="M29" s="112" t="s">
        <v>56</v>
      </c>
      <c r="N29" s="112" t="s">
        <v>56</v>
      </c>
      <c r="O29" s="112" t="s">
        <v>56</v>
      </c>
      <c r="P29" s="112" t="s">
        <v>56</v>
      </c>
      <c r="Q29" s="112" t="s">
        <v>56</v>
      </c>
      <c r="R29" s="112" t="s">
        <v>56</v>
      </c>
      <c r="S29" s="112" t="s">
        <v>56</v>
      </c>
      <c r="T29" s="112" t="s">
        <v>56</v>
      </c>
      <c r="U29" s="112" t="s">
        <v>56</v>
      </c>
      <c r="V29" s="149" t="s">
        <v>56</v>
      </c>
      <c r="W29" s="71"/>
      <c r="X29" s="71"/>
      <c r="Y29" s="76" t="s">
        <v>56</v>
      </c>
      <c r="Z29" s="75" t="s">
        <v>56</v>
      </c>
      <c r="AA29" s="134" t="s">
        <v>33</v>
      </c>
      <c r="AB29" s="66"/>
      <c r="AC29" s="155" t="s">
        <v>56</v>
      </c>
      <c r="AD29" s="75" t="s">
        <v>56</v>
      </c>
      <c r="AE29" s="75" t="s">
        <v>56</v>
      </c>
      <c r="AF29" s="75" t="s">
        <v>56</v>
      </c>
      <c r="AG29" s="75" t="s">
        <v>56</v>
      </c>
      <c r="AH29" s="156" t="s">
        <v>56</v>
      </c>
      <c r="AI29" s="163" t="s">
        <v>40</v>
      </c>
      <c r="AJ29" s="163" t="s">
        <v>40</v>
      </c>
      <c r="AK29" s="163" t="s">
        <v>40</v>
      </c>
      <c r="AL29" s="163" t="s">
        <v>40</v>
      </c>
      <c r="AM29" s="163" t="s">
        <v>40</v>
      </c>
      <c r="AN29" s="163" t="s">
        <v>40</v>
      </c>
      <c r="AO29" s="163" t="s">
        <v>40</v>
      </c>
      <c r="AP29" s="163" t="s">
        <v>40</v>
      </c>
      <c r="AQ29" s="163" t="s">
        <v>40</v>
      </c>
      <c r="AR29" s="163" t="s">
        <v>40</v>
      </c>
      <c r="AS29" s="163" t="s">
        <v>40</v>
      </c>
      <c r="AT29" s="163" t="s">
        <v>40</v>
      </c>
      <c r="AU29" s="144" t="s">
        <v>41</v>
      </c>
      <c r="AV29" s="144" t="s">
        <v>41</v>
      </c>
      <c r="AW29" s="41"/>
      <c r="AX29" s="64"/>
      <c r="AY29" s="64"/>
      <c r="AZ29" s="64"/>
      <c r="BA29" s="64"/>
      <c r="BB29" s="64"/>
      <c r="BC29" s="64"/>
      <c r="BD29" s="64"/>
      <c r="BE29" s="64"/>
      <c r="BF29" s="65"/>
    </row>
    <row r="30" spans="1:67" s="17" customFormat="1" ht="15.75" customHeight="1" x14ac:dyDescent="0.35">
      <c r="A30" s="41"/>
      <c r="B30" s="42" t="s">
        <v>58</v>
      </c>
      <c r="C30" s="43" t="s">
        <v>30</v>
      </c>
      <c r="D30" s="67" t="s">
        <v>62</v>
      </c>
      <c r="E30" s="44">
        <v>20</v>
      </c>
      <c r="F30" s="116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3"/>
      <c r="U30" s="153"/>
      <c r="V30" s="75"/>
      <c r="W30" s="71"/>
      <c r="X30" s="71"/>
      <c r="Y30" s="76" t="s">
        <v>56</v>
      </c>
      <c r="Z30" s="75" t="s">
        <v>56</v>
      </c>
      <c r="AA30" s="115" t="s">
        <v>56</v>
      </c>
      <c r="AB30" s="63"/>
      <c r="AC30" s="154" t="s">
        <v>56</v>
      </c>
      <c r="AD30" s="153" t="s">
        <v>56</v>
      </c>
      <c r="AE30" s="153" t="s">
        <v>56</v>
      </c>
      <c r="AF30" s="153" t="s">
        <v>56</v>
      </c>
      <c r="AG30" s="153" t="s">
        <v>56</v>
      </c>
      <c r="AH30" s="75" t="s">
        <v>56</v>
      </c>
      <c r="AI30" s="75" t="s">
        <v>56</v>
      </c>
      <c r="AJ30" s="75" t="s">
        <v>56</v>
      </c>
      <c r="AK30" s="75" t="s">
        <v>56</v>
      </c>
      <c r="AL30" s="75" t="s">
        <v>56</v>
      </c>
      <c r="AM30" s="75" t="s">
        <v>56</v>
      </c>
      <c r="AN30" s="75" t="s">
        <v>56</v>
      </c>
      <c r="AO30" s="75" t="s">
        <v>56</v>
      </c>
      <c r="AP30" s="75" t="s">
        <v>56</v>
      </c>
      <c r="AQ30" s="75" t="s">
        <v>56</v>
      </c>
      <c r="AR30" s="75" t="s">
        <v>56</v>
      </c>
      <c r="AS30" s="154" t="s">
        <v>56</v>
      </c>
      <c r="AT30" s="75" t="s">
        <v>56</v>
      </c>
      <c r="AU30" s="157" t="s">
        <v>33</v>
      </c>
      <c r="AV30" s="75"/>
      <c r="AW30" s="41"/>
      <c r="AX30" s="64"/>
      <c r="AY30" s="64"/>
      <c r="AZ30" s="64"/>
      <c r="BA30" s="64"/>
      <c r="BB30" s="64"/>
      <c r="BC30" s="64"/>
      <c r="BD30" s="64"/>
      <c r="BE30" s="64"/>
      <c r="BF30" s="65"/>
    </row>
    <row r="31" spans="1:67" s="17" customFormat="1" ht="15.75" customHeight="1" x14ac:dyDescent="0.35">
      <c r="A31" s="41"/>
      <c r="B31" s="42" t="s">
        <v>58</v>
      </c>
      <c r="C31" s="43" t="s">
        <v>30</v>
      </c>
      <c r="D31" s="67" t="s">
        <v>63</v>
      </c>
      <c r="E31" s="44">
        <v>20</v>
      </c>
      <c r="F31" s="116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75"/>
      <c r="U31" s="75"/>
      <c r="V31" s="75"/>
      <c r="W31" s="71"/>
      <c r="X31" s="71"/>
      <c r="Y31" s="76" t="s">
        <v>56</v>
      </c>
      <c r="Z31" s="75" t="s">
        <v>56</v>
      </c>
      <c r="AA31" s="115" t="s">
        <v>56</v>
      </c>
      <c r="AB31" s="63"/>
      <c r="AC31" s="154" t="s">
        <v>56</v>
      </c>
      <c r="AD31" s="75" t="s">
        <v>56</v>
      </c>
      <c r="AE31" s="75" t="s">
        <v>56</v>
      </c>
      <c r="AF31" s="75" t="s">
        <v>56</v>
      </c>
      <c r="AG31" s="75" t="s">
        <v>56</v>
      </c>
      <c r="AH31" s="75" t="s">
        <v>56</v>
      </c>
      <c r="AI31" s="75" t="s">
        <v>56</v>
      </c>
      <c r="AJ31" s="75" t="s">
        <v>56</v>
      </c>
      <c r="AK31" s="75" t="s">
        <v>56</v>
      </c>
      <c r="AL31" s="75" t="s">
        <v>56</v>
      </c>
      <c r="AM31" s="75" t="s">
        <v>56</v>
      </c>
      <c r="AN31" s="75" t="s">
        <v>56</v>
      </c>
      <c r="AO31" s="75" t="s">
        <v>56</v>
      </c>
      <c r="AP31" s="75" t="s">
        <v>56</v>
      </c>
      <c r="AQ31" s="75" t="s">
        <v>56</v>
      </c>
      <c r="AR31" s="75" t="s">
        <v>56</v>
      </c>
      <c r="AS31" s="154" t="s">
        <v>56</v>
      </c>
      <c r="AT31" s="75" t="s">
        <v>56</v>
      </c>
      <c r="AU31" s="157" t="s">
        <v>33</v>
      </c>
      <c r="AV31" s="108"/>
      <c r="AW31" s="41"/>
      <c r="AX31" s="64"/>
      <c r="AY31" s="64"/>
      <c r="AZ31" s="64"/>
      <c r="BA31" s="64"/>
      <c r="BB31" s="64"/>
      <c r="BC31" s="64"/>
      <c r="BD31" s="64"/>
      <c r="BE31" s="64"/>
      <c r="BF31" s="65"/>
    </row>
    <row r="32" spans="1:67" s="17" customFormat="1" ht="15.75" customHeight="1" x14ac:dyDescent="0.35">
      <c r="A32" s="41"/>
      <c r="B32" s="42" t="s">
        <v>64</v>
      </c>
      <c r="C32" s="43" t="s">
        <v>30</v>
      </c>
      <c r="D32" s="43" t="s">
        <v>65</v>
      </c>
      <c r="E32" s="44">
        <v>15</v>
      </c>
      <c r="F32" s="116" t="s">
        <v>19</v>
      </c>
      <c r="G32" s="112" t="s">
        <v>19</v>
      </c>
      <c r="H32" s="112" t="s">
        <v>19</v>
      </c>
      <c r="I32" s="112" t="s">
        <v>19</v>
      </c>
      <c r="J32" s="112" t="s">
        <v>19</v>
      </c>
      <c r="K32" s="112" t="s">
        <v>19</v>
      </c>
      <c r="L32" s="112" t="s">
        <v>19</v>
      </c>
      <c r="M32" s="112" t="s">
        <v>19</v>
      </c>
      <c r="N32" s="112" t="s">
        <v>19</v>
      </c>
      <c r="O32" s="112" t="s">
        <v>19</v>
      </c>
      <c r="P32" s="161" t="s">
        <v>33</v>
      </c>
      <c r="Q32" s="112" t="s">
        <v>19</v>
      </c>
      <c r="R32" s="112" t="s">
        <v>19</v>
      </c>
      <c r="S32" s="112" t="s">
        <v>19</v>
      </c>
      <c r="T32" s="75" t="s">
        <v>19</v>
      </c>
      <c r="U32" s="75" t="s">
        <v>19</v>
      </c>
      <c r="V32" s="75" t="s">
        <v>19</v>
      </c>
      <c r="W32" s="71"/>
      <c r="X32" s="71"/>
      <c r="Y32" s="76" t="s">
        <v>19</v>
      </c>
      <c r="Z32" s="75" t="s">
        <v>19</v>
      </c>
      <c r="AA32" s="163" t="s">
        <v>40</v>
      </c>
      <c r="AB32" s="18"/>
      <c r="AC32" s="163" t="s">
        <v>40</v>
      </c>
      <c r="AD32" s="153" t="s">
        <v>19</v>
      </c>
      <c r="AE32" s="153" t="s">
        <v>19</v>
      </c>
      <c r="AF32" s="153" t="s">
        <v>19</v>
      </c>
      <c r="AG32" s="153" t="s">
        <v>19</v>
      </c>
      <c r="AH32" s="153" t="s">
        <v>19</v>
      </c>
      <c r="AI32" s="153" t="s">
        <v>19</v>
      </c>
      <c r="AJ32" s="153" t="s">
        <v>19</v>
      </c>
      <c r="AK32" s="153" t="s">
        <v>19</v>
      </c>
      <c r="AL32" s="153" t="s">
        <v>19</v>
      </c>
      <c r="AM32" s="163" t="s">
        <v>40</v>
      </c>
      <c r="AN32" s="163" t="s">
        <v>40</v>
      </c>
      <c r="AO32" s="163" t="s">
        <v>40</v>
      </c>
      <c r="AP32" s="163" t="s">
        <v>40</v>
      </c>
      <c r="AQ32" s="163" t="s">
        <v>40</v>
      </c>
      <c r="AR32" s="163" t="s">
        <v>40</v>
      </c>
      <c r="AS32" s="163" t="s">
        <v>40</v>
      </c>
      <c r="AT32" s="163" t="s">
        <v>40</v>
      </c>
      <c r="AU32" s="144" t="s">
        <v>41</v>
      </c>
      <c r="AV32" s="144" t="s">
        <v>41</v>
      </c>
      <c r="AW32" s="41"/>
      <c r="AX32" s="64"/>
      <c r="AY32" s="64"/>
      <c r="AZ32" s="64"/>
      <c r="BA32" s="64"/>
      <c r="BB32" s="64"/>
      <c r="BC32" s="64"/>
      <c r="BD32" s="64"/>
      <c r="BE32" s="64"/>
      <c r="BF32" s="65"/>
    </row>
    <row r="33" spans="1:67" s="17" customFormat="1" ht="15.75" customHeight="1" x14ac:dyDescent="0.35">
      <c r="A33" s="41"/>
      <c r="B33" s="42" t="s">
        <v>66</v>
      </c>
      <c r="C33" s="43" t="s">
        <v>30</v>
      </c>
      <c r="D33" s="43" t="s">
        <v>67</v>
      </c>
      <c r="E33" s="44">
        <v>15</v>
      </c>
      <c r="F33" s="116" t="s">
        <v>56</v>
      </c>
      <c r="G33" s="112"/>
      <c r="H33" s="112"/>
      <c r="I33" s="112" t="s">
        <v>56</v>
      </c>
      <c r="J33" s="112"/>
      <c r="K33" s="112"/>
      <c r="L33" s="112" t="s">
        <v>56</v>
      </c>
      <c r="M33" s="112"/>
      <c r="N33" s="112"/>
      <c r="O33" s="112"/>
      <c r="P33" s="112" t="s">
        <v>56</v>
      </c>
      <c r="Q33" s="112"/>
      <c r="R33" s="112"/>
      <c r="S33" s="112" t="s">
        <v>56</v>
      </c>
      <c r="T33" s="75"/>
      <c r="U33" s="75"/>
      <c r="V33" s="75" t="s">
        <v>56</v>
      </c>
      <c r="W33" s="71"/>
      <c r="X33" s="71"/>
      <c r="Y33" s="76" t="s">
        <v>56</v>
      </c>
      <c r="Z33" s="75"/>
      <c r="AA33" s="115"/>
      <c r="AB33" s="63"/>
      <c r="AC33" s="163" t="s">
        <v>40</v>
      </c>
      <c r="AD33" s="75" t="s">
        <v>56</v>
      </c>
      <c r="AE33" s="163" t="s">
        <v>40</v>
      </c>
      <c r="AF33" s="163" t="s">
        <v>40</v>
      </c>
      <c r="AG33" s="173" t="s">
        <v>56</v>
      </c>
      <c r="AH33" s="163" t="s">
        <v>40</v>
      </c>
      <c r="AI33" s="163" t="s">
        <v>40</v>
      </c>
      <c r="AJ33" s="163" t="s">
        <v>40</v>
      </c>
      <c r="AK33" s="173" t="s">
        <v>56</v>
      </c>
      <c r="AL33" s="163" t="s">
        <v>40</v>
      </c>
      <c r="AM33" s="163" t="s">
        <v>40</v>
      </c>
      <c r="AN33" s="163" t="s">
        <v>40</v>
      </c>
      <c r="AO33" s="173" t="s">
        <v>56</v>
      </c>
      <c r="AP33" s="75"/>
      <c r="AQ33" s="75"/>
      <c r="AR33" s="75" t="s">
        <v>56</v>
      </c>
      <c r="AS33" s="75"/>
      <c r="AT33" s="75"/>
      <c r="AU33" s="161" t="s">
        <v>33</v>
      </c>
      <c r="AV33" s="144" t="s">
        <v>41</v>
      </c>
      <c r="AW33" s="41"/>
      <c r="AX33" s="64"/>
      <c r="AY33" s="64"/>
      <c r="AZ33" s="64"/>
      <c r="BA33" s="64"/>
      <c r="BB33" s="64"/>
      <c r="BC33" s="64"/>
      <c r="BD33" s="64"/>
      <c r="BE33" s="64"/>
      <c r="BF33" s="65"/>
    </row>
    <row r="34" spans="1:67" s="17" customFormat="1" ht="15.75" customHeight="1" x14ac:dyDescent="0.35">
      <c r="A34" s="41"/>
      <c r="B34" s="42" t="s">
        <v>68</v>
      </c>
      <c r="C34" s="43" t="s">
        <v>30</v>
      </c>
      <c r="D34" s="43" t="s">
        <v>69</v>
      </c>
      <c r="E34" s="44">
        <v>7</v>
      </c>
      <c r="F34" s="116"/>
      <c r="G34" s="112"/>
      <c r="H34" s="112" t="s">
        <v>56</v>
      </c>
      <c r="I34" s="112" t="s">
        <v>56</v>
      </c>
      <c r="J34" s="112" t="s">
        <v>56</v>
      </c>
      <c r="K34" s="112" t="s">
        <v>56</v>
      </c>
      <c r="L34" s="112" t="s">
        <v>19</v>
      </c>
      <c r="M34" s="112" t="s">
        <v>19</v>
      </c>
      <c r="N34" s="112" t="s">
        <v>19</v>
      </c>
      <c r="O34" s="112" t="s">
        <v>19</v>
      </c>
      <c r="P34" s="163" t="s">
        <v>40</v>
      </c>
      <c r="Q34" s="163" t="s">
        <v>40</v>
      </c>
      <c r="R34" s="163" t="s">
        <v>40</v>
      </c>
      <c r="S34" s="163" t="s">
        <v>40</v>
      </c>
      <c r="T34" s="163" t="s">
        <v>40</v>
      </c>
      <c r="U34" s="163" t="s">
        <v>40</v>
      </c>
      <c r="V34" s="163" t="s">
        <v>40</v>
      </c>
      <c r="W34" s="71"/>
      <c r="X34" s="71"/>
      <c r="Y34" s="163" t="s">
        <v>40</v>
      </c>
      <c r="Z34" s="163" t="s">
        <v>40</v>
      </c>
      <c r="AA34" s="115" t="s">
        <v>19</v>
      </c>
      <c r="AB34" s="63"/>
      <c r="AC34" s="105" t="s">
        <v>19</v>
      </c>
      <c r="AD34" s="75" t="s">
        <v>19</v>
      </c>
      <c r="AE34" s="75" t="s">
        <v>19</v>
      </c>
      <c r="AF34" s="163" t="s">
        <v>40</v>
      </c>
      <c r="AG34" s="163" t="s">
        <v>40</v>
      </c>
      <c r="AH34" s="163" t="s">
        <v>40</v>
      </c>
      <c r="AI34" s="163" t="s">
        <v>40</v>
      </c>
      <c r="AJ34" s="75" t="s">
        <v>70</v>
      </c>
      <c r="AK34" s="75" t="s">
        <v>70</v>
      </c>
      <c r="AL34" s="75"/>
      <c r="AM34" s="144" t="s">
        <v>41</v>
      </c>
      <c r="AN34" s="75"/>
      <c r="AO34" s="75"/>
      <c r="AP34" s="75"/>
      <c r="AQ34" s="75"/>
      <c r="AR34" s="75"/>
      <c r="AS34" s="75"/>
      <c r="AT34" s="75"/>
      <c r="AU34" s="75"/>
      <c r="AV34" s="75"/>
      <c r="AW34" s="41"/>
      <c r="AX34" s="64"/>
      <c r="AY34" s="64"/>
      <c r="AZ34" s="64"/>
      <c r="BA34" s="64"/>
      <c r="BB34" s="64"/>
      <c r="BC34" s="64"/>
      <c r="BD34" s="64"/>
      <c r="BE34" s="64"/>
      <c r="BF34" s="65"/>
    </row>
    <row r="35" spans="1:67" s="17" customFormat="1" ht="15.75" customHeight="1" x14ac:dyDescent="0.35">
      <c r="A35" s="41"/>
      <c r="B35" s="42" t="s">
        <v>54</v>
      </c>
      <c r="C35" s="43" t="s">
        <v>36</v>
      </c>
      <c r="D35" s="43" t="s">
        <v>71</v>
      </c>
      <c r="E35" s="44">
        <v>15</v>
      </c>
      <c r="F35" s="116" t="s">
        <v>19</v>
      </c>
      <c r="G35" s="112"/>
      <c r="H35" s="112" t="s">
        <v>19</v>
      </c>
      <c r="I35" s="112"/>
      <c r="J35" s="112" t="s">
        <v>19</v>
      </c>
      <c r="K35" s="112"/>
      <c r="L35" s="112" t="s">
        <v>19</v>
      </c>
      <c r="M35" s="112"/>
      <c r="N35" s="112" t="s">
        <v>19</v>
      </c>
      <c r="O35" s="162" t="s">
        <v>40</v>
      </c>
      <c r="P35" s="112" t="s">
        <v>19</v>
      </c>
      <c r="Q35" s="162" t="s">
        <v>40</v>
      </c>
      <c r="R35" s="112" t="s">
        <v>19</v>
      </c>
      <c r="S35" s="162" t="s">
        <v>40</v>
      </c>
      <c r="T35" s="75" t="s">
        <v>19</v>
      </c>
      <c r="U35" s="162" t="s">
        <v>40</v>
      </c>
      <c r="V35" s="75" t="s">
        <v>19</v>
      </c>
      <c r="W35" s="71"/>
      <c r="X35" s="71"/>
      <c r="Y35" s="162" t="s">
        <v>40</v>
      </c>
      <c r="Z35" s="76" t="s">
        <v>19</v>
      </c>
      <c r="AA35" s="162" t="s">
        <v>40</v>
      </c>
      <c r="AB35" s="18"/>
      <c r="AC35" s="105" t="s">
        <v>19</v>
      </c>
      <c r="AD35" s="75"/>
      <c r="AE35" s="75" t="s">
        <v>19</v>
      </c>
      <c r="AF35" s="75"/>
      <c r="AG35" s="75" t="s">
        <v>56</v>
      </c>
      <c r="AH35" s="162" t="s">
        <v>40</v>
      </c>
      <c r="AI35" s="75" t="s">
        <v>56</v>
      </c>
      <c r="AJ35" s="162" t="s">
        <v>40</v>
      </c>
      <c r="AK35" s="75" t="s">
        <v>56</v>
      </c>
      <c r="AL35" s="162" t="s">
        <v>40</v>
      </c>
      <c r="AM35" s="75" t="s">
        <v>56</v>
      </c>
      <c r="AN35" s="162" t="s">
        <v>40</v>
      </c>
      <c r="AO35" s="75" t="s">
        <v>56</v>
      </c>
      <c r="AP35" s="162" t="s">
        <v>40</v>
      </c>
      <c r="AQ35" s="162" t="s">
        <v>40</v>
      </c>
      <c r="AR35" s="75" t="s">
        <v>56</v>
      </c>
      <c r="AS35" s="75"/>
      <c r="AT35" s="75" t="s">
        <v>19</v>
      </c>
      <c r="AU35" s="75"/>
      <c r="AV35" s="75" t="s">
        <v>19</v>
      </c>
      <c r="AW35" s="41"/>
      <c r="AX35" s="64"/>
      <c r="AY35" s="64"/>
      <c r="AZ35" s="64"/>
      <c r="BA35" s="64"/>
      <c r="BB35" s="64"/>
      <c r="BC35" s="64"/>
      <c r="BD35" s="64"/>
      <c r="BE35" s="64"/>
      <c r="BF35" s="65"/>
      <c r="BK35" s="92"/>
      <c r="BL35" s="93"/>
      <c r="BM35" s="93"/>
      <c r="BN35" s="93"/>
      <c r="BO35" s="93"/>
    </row>
    <row r="36" spans="1:67" s="17" customFormat="1" ht="15.75" customHeight="1" x14ac:dyDescent="0.35">
      <c r="A36" s="41"/>
      <c r="B36" s="42" t="s">
        <v>54</v>
      </c>
      <c r="C36" s="43" t="s">
        <v>38</v>
      </c>
      <c r="D36" s="43" t="s">
        <v>72</v>
      </c>
      <c r="E36" s="44">
        <v>16</v>
      </c>
      <c r="F36" s="116"/>
      <c r="G36" s="112" t="s">
        <v>19</v>
      </c>
      <c r="H36" s="112"/>
      <c r="I36" s="112" t="s">
        <v>19</v>
      </c>
      <c r="J36" s="112"/>
      <c r="K36" s="112" t="s">
        <v>19</v>
      </c>
      <c r="L36" s="112"/>
      <c r="M36" s="112" t="s">
        <v>19</v>
      </c>
      <c r="N36" s="112"/>
      <c r="O36" s="112" t="s">
        <v>19</v>
      </c>
      <c r="P36" s="162" t="s">
        <v>40</v>
      </c>
      <c r="Q36" s="112" t="s">
        <v>19</v>
      </c>
      <c r="R36" s="162" t="s">
        <v>40</v>
      </c>
      <c r="S36" s="112" t="s">
        <v>19</v>
      </c>
      <c r="T36" s="162" t="s">
        <v>40</v>
      </c>
      <c r="U36" s="75" t="s">
        <v>19</v>
      </c>
      <c r="V36" s="162" t="s">
        <v>40</v>
      </c>
      <c r="W36" s="71"/>
      <c r="X36" s="71"/>
      <c r="Y36" s="162" t="s">
        <v>40</v>
      </c>
      <c r="Z36" s="75" t="s">
        <v>19</v>
      </c>
      <c r="AA36" s="115" t="s">
        <v>19</v>
      </c>
      <c r="AB36" s="18"/>
      <c r="AC36" s="105"/>
      <c r="AD36" s="75" t="s">
        <v>19</v>
      </c>
      <c r="AE36" s="162" t="s">
        <v>40</v>
      </c>
      <c r="AF36" s="75" t="s">
        <v>19</v>
      </c>
      <c r="AG36" s="162" t="s">
        <v>40</v>
      </c>
      <c r="AH36" s="161" t="s">
        <v>33</v>
      </c>
      <c r="AI36" s="162" t="s">
        <v>40</v>
      </c>
      <c r="AJ36" s="75" t="s">
        <v>19</v>
      </c>
      <c r="AK36" s="162" t="s">
        <v>40</v>
      </c>
      <c r="AL36" s="76" t="s">
        <v>19</v>
      </c>
      <c r="AM36" s="162" t="s">
        <v>40</v>
      </c>
      <c r="AN36" s="144" t="s">
        <v>41</v>
      </c>
      <c r="AO36" s="162" t="s">
        <v>40</v>
      </c>
      <c r="AP36" s="162" t="s">
        <v>40</v>
      </c>
      <c r="AQ36" s="162" t="s">
        <v>40</v>
      </c>
      <c r="AR36" s="162" t="s">
        <v>40</v>
      </c>
      <c r="AS36" s="162" t="s">
        <v>40</v>
      </c>
      <c r="AT36" s="162" t="s">
        <v>40</v>
      </c>
      <c r="AU36" s="144" t="s">
        <v>41</v>
      </c>
      <c r="AV36" s="75"/>
      <c r="AW36" s="41"/>
      <c r="AX36" s="64"/>
      <c r="AY36" s="64"/>
      <c r="AZ36" s="64"/>
      <c r="BA36" s="64"/>
      <c r="BB36" s="64"/>
      <c r="BC36" s="64"/>
      <c r="BD36" s="64"/>
      <c r="BE36" s="64"/>
      <c r="BF36" s="65"/>
    </row>
    <row r="37" spans="1:67" s="17" customFormat="1" ht="15" customHeight="1" x14ac:dyDescent="0.35">
      <c r="A37" s="41"/>
      <c r="B37" s="42" t="s">
        <v>73</v>
      </c>
      <c r="C37" s="43" t="s">
        <v>30</v>
      </c>
      <c r="D37" s="43" t="s">
        <v>74</v>
      </c>
      <c r="E37" s="44">
        <v>25</v>
      </c>
      <c r="F37" s="116" t="s">
        <v>19</v>
      </c>
      <c r="G37" s="112" t="s">
        <v>19</v>
      </c>
      <c r="H37" s="112" t="s">
        <v>19</v>
      </c>
      <c r="I37" s="112" t="s">
        <v>19</v>
      </c>
      <c r="J37" s="112" t="s">
        <v>19</v>
      </c>
      <c r="K37" s="112" t="s">
        <v>19</v>
      </c>
      <c r="L37" s="147" t="s">
        <v>32</v>
      </c>
      <c r="M37" s="147" t="s">
        <v>32</v>
      </c>
      <c r="N37" s="112" t="s">
        <v>19</v>
      </c>
      <c r="O37" s="112" t="s">
        <v>19</v>
      </c>
      <c r="P37" s="112" t="s">
        <v>19</v>
      </c>
      <c r="Q37" s="112" t="s">
        <v>19</v>
      </c>
      <c r="R37" s="112" t="s">
        <v>19</v>
      </c>
      <c r="S37" s="112" t="s">
        <v>19</v>
      </c>
      <c r="T37" s="75" t="s">
        <v>19</v>
      </c>
      <c r="U37" s="75" t="s">
        <v>70</v>
      </c>
      <c r="V37" s="75" t="s">
        <v>70</v>
      </c>
      <c r="W37" s="71"/>
      <c r="X37" s="71"/>
      <c r="Y37" s="76" t="s">
        <v>70</v>
      </c>
      <c r="Z37" s="75" t="s">
        <v>70</v>
      </c>
      <c r="AA37" s="115" t="s">
        <v>70</v>
      </c>
      <c r="AB37" s="63"/>
      <c r="AC37" s="105" t="s">
        <v>19</v>
      </c>
      <c r="AD37" s="75" t="s">
        <v>19</v>
      </c>
      <c r="AE37" s="75" t="s">
        <v>19</v>
      </c>
      <c r="AF37" s="75" t="s">
        <v>19</v>
      </c>
      <c r="AG37" s="75" t="s">
        <v>19</v>
      </c>
      <c r="AH37" s="75" t="s">
        <v>19</v>
      </c>
      <c r="AI37" s="75" t="s">
        <v>19</v>
      </c>
      <c r="AJ37" s="75" t="s">
        <v>19</v>
      </c>
      <c r="AK37" s="75" t="s">
        <v>19</v>
      </c>
      <c r="AL37" s="75" t="s">
        <v>19</v>
      </c>
      <c r="AM37" s="75" t="s">
        <v>70</v>
      </c>
      <c r="AN37" s="75" t="s">
        <v>70</v>
      </c>
      <c r="AO37" s="75" t="s">
        <v>70</v>
      </c>
      <c r="AP37" s="75" t="s">
        <v>70</v>
      </c>
      <c r="AQ37" s="75" t="s">
        <v>70</v>
      </c>
      <c r="AR37" s="75" t="s">
        <v>70</v>
      </c>
      <c r="AS37" s="75" t="s">
        <v>70</v>
      </c>
      <c r="AT37" s="75" t="s">
        <v>70</v>
      </c>
      <c r="AU37" s="75" t="s">
        <v>70</v>
      </c>
      <c r="AV37" s="75" t="s">
        <v>70</v>
      </c>
      <c r="AW37" s="41"/>
      <c r="AX37" s="64"/>
      <c r="AY37" s="64"/>
      <c r="AZ37" s="64"/>
      <c r="BA37" s="64"/>
      <c r="BB37" s="64"/>
      <c r="BC37" s="64"/>
      <c r="BD37" s="64"/>
      <c r="BE37" s="64"/>
      <c r="BF37" s="65"/>
    </row>
    <row r="38" spans="1:67" s="17" customFormat="1" ht="15" customHeight="1" x14ac:dyDescent="0.35">
      <c r="A38" s="41"/>
      <c r="B38" s="42" t="s">
        <v>73</v>
      </c>
      <c r="C38" s="43" t="s">
        <v>30</v>
      </c>
      <c r="D38" s="43" t="s">
        <v>75</v>
      </c>
      <c r="E38" s="44">
        <v>25</v>
      </c>
      <c r="F38" s="116" t="s">
        <v>19</v>
      </c>
      <c r="G38" s="112" t="s">
        <v>19</v>
      </c>
      <c r="H38" s="112" t="s">
        <v>19</v>
      </c>
      <c r="I38" s="112" t="s">
        <v>19</v>
      </c>
      <c r="J38" s="112" t="s">
        <v>19</v>
      </c>
      <c r="K38" s="112" t="s">
        <v>19</v>
      </c>
      <c r="L38" s="112" t="s">
        <v>19</v>
      </c>
      <c r="M38" s="112" t="s">
        <v>19</v>
      </c>
      <c r="N38" s="147" t="s">
        <v>32</v>
      </c>
      <c r="O38" s="147" t="s">
        <v>32</v>
      </c>
      <c r="P38" s="112" t="s">
        <v>19</v>
      </c>
      <c r="Q38" s="112" t="s">
        <v>19</v>
      </c>
      <c r="R38" s="112" t="s">
        <v>19</v>
      </c>
      <c r="S38" s="112" t="s">
        <v>19</v>
      </c>
      <c r="T38" s="75" t="s">
        <v>19</v>
      </c>
      <c r="U38" s="75" t="s">
        <v>70</v>
      </c>
      <c r="V38" s="75" t="s">
        <v>70</v>
      </c>
      <c r="W38" s="71"/>
      <c r="X38" s="71"/>
      <c r="Y38" s="76" t="s">
        <v>70</v>
      </c>
      <c r="Z38" s="75" t="s">
        <v>70</v>
      </c>
      <c r="AA38" s="115" t="s">
        <v>70</v>
      </c>
      <c r="AB38" s="63"/>
      <c r="AC38" s="105" t="s">
        <v>19</v>
      </c>
      <c r="AD38" s="75" t="s">
        <v>19</v>
      </c>
      <c r="AE38" s="75" t="s">
        <v>19</v>
      </c>
      <c r="AF38" s="75" t="s">
        <v>19</v>
      </c>
      <c r="AG38" s="75" t="s">
        <v>19</v>
      </c>
      <c r="AH38" s="75" t="s">
        <v>19</v>
      </c>
      <c r="AI38" s="75" t="s">
        <v>19</v>
      </c>
      <c r="AJ38" s="75" t="s">
        <v>19</v>
      </c>
      <c r="AK38" s="75" t="s">
        <v>19</v>
      </c>
      <c r="AL38" s="75" t="s">
        <v>19</v>
      </c>
      <c r="AM38" s="75" t="s">
        <v>70</v>
      </c>
      <c r="AN38" s="75" t="s">
        <v>70</v>
      </c>
      <c r="AO38" s="75" t="s">
        <v>70</v>
      </c>
      <c r="AP38" s="75" t="s">
        <v>70</v>
      </c>
      <c r="AQ38" s="75" t="s">
        <v>70</v>
      </c>
      <c r="AR38" s="75" t="s">
        <v>70</v>
      </c>
      <c r="AS38" s="75" t="s">
        <v>70</v>
      </c>
      <c r="AT38" s="75" t="s">
        <v>70</v>
      </c>
      <c r="AU38" s="75" t="s">
        <v>70</v>
      </c>
      <c r="AV38" s="75" t="s">
        <v>70</v>
      </c>
      <c r="AW38" s="41"/>
      <c r="AX38" s="64"/>
      <c r="AY38" s="64"/>
      <c r="AZ38" s="64"/>
      <c r="BA38" s="64"/>
      <c r="BB38" s="64"/>
      <c r="BC38" s="64"/>
      <c r="BD38" s="64"/>
      <c r="BE38" s="64"/>
      <c r="BF38" s="65"/>
    </row>
    <row r="39" spans="1:67" s="17" customFormat="1" ht="15.75" customHeight="1" x14ac:dyDescent="0.35">
      <c r="A39" s="41"/>
      <c r="B39" s="42" t="s">
        <v>73</v>
      </c>
      <c r="C39" s="43" t="s">
        <v>30</v>
      </c>
      <c r="D39" s="43" t="s">
        <v>76</v>
      </c>
      <c r="E39" s="44">
        <v>27</v>
      </c>
      <c r="F39" s="116"/>
      <c r="G39" s="112" t="s">
        <v>19</v>
      </c>
      <c r="H39" s="112"/>
      <c r="I39" s="112" t="s">
        <v>19</v>
      </c>
      <c r="J39" s="112"/>
      <c r="K39" s="112" t="s">
        <v>19</v>
      </c>
      <c r="L39" s="112"/>
      <c r="M39" s="112" t="s">
        <v>19</v>
      </c>
      <c r="N39" s="112"/>
      <c r="O39" s="112" t="s">
        <v>19</v>
      </c>
      <c r="P39" s="112"/>
      <c r="Q39" s="112" t="s">
        <v>19</v>
      </c>
      <c r="R39" s="112"/>
      <c r="S39" s="112" t="s">
        <v>19</v>
      </c>
      <c r="T39" s="75"/>
      <c r="U39" s="75" t="s">
        <v>70</v>
      </c>
      <c r="V39" s="75"/>
      <c r="W39" s="71"/>
      <c r="X39" s="71"/>
      <c r="Y39" s="76" t="s">
        <v>70</v>
      </c>
      <c r="Z39" s="75"/>
      <c r="AA39" s="115" t="s">
        <v>70</v>
      </c>
      <c r="AB39" s="18"/>
      <c r="AC39" s="105"/>
      <c r="AD39" s="75" t="s">
        <v>70</v>
      </c>
      <c r="AE39" s="75"/>
      <c r="AF39" s="75" t="s">
        <v>70</v>
      </c>
      <c r="AG39" s="75"/>
      <c r="AH39" s="75" t="s">
        <v>70</v>
      </c>
      <c r="AI39" s="75"/>
      <c r="AJ39" s="75" t="s">
        <v>70</v>
      </c>
      <c r="AK39" s="75"/>
      <c r="AL39" s="75" t="s">
        <v>70</v>
      </c>
      <c r="AM39" s="75"/>
      <c r="AN39" s="75" t="s">
        <v>19</v>
      </c>
      <c r="AO39" s="75"/>
      <c r="AP39" s="75" t="s">
        <v>19</v>
      </c>
      <c r="AQ39" s="75"/>
      <c r="AR39" s="75" t="s">
        <v>19</v>
      </c>
      <c r="AS39" s="75"/>
      <c r="AT39" s="75" t="s">
        <v>19</v>
      </c>
      <c r="AU39" s="75"/>
      <c r="AV39" s="75" t="s">
        <v>19</v>
      </c>
      <c r="AW39" s="41"/>
      <c r="AX39" s="64"/>
      <c r="AY39" s="64"/>
      <c r="AZ39" s="64"/>
      <c r="BA39" s="64"/>
      <c r="BB39" s="64"/>
      <c r="BC39" s="64"/>
      <c r="BD39" s="64"/>
      <c r="BE39" s="64"/>
      <c r="BF39" s="65"/>
    </row>
    <row r="40" spans="1:67" s="15" customFormat="1" ht="15.75" customHeight="1" x14ac:dyDescent="0.35">
      <c r="A40" s="41"/>
      <c r="B40" s="42" t="s">
        <v>77</v>
      </c>
      <c r="C40" s="70" t="s">
        <v>30</v>
      </c>
      <c r="D40" s="70" t="s">
        <v>78</v>
      </c>
      <c r="E40" s="44">
        <v>25</v>
      </c>
      <c r="F40" s="105" t="s">
        <v>70</v>
      </c>
      <c r="G40" s="75" t="s">
        <v>70</v>
      </c>
      <c r="H40" s="75" t="s">
        <v>70</v>
      </c>
      <c r="I40" s="75" t="s">
        <v>70</v>
      </c>
      <c r="J40" s="75" t="s">
        <v>70</v>
      </c>
      <c r="K40" s="75" t="s">
        <v>70</v>
      </c>
      <c r="L40" s="75" t="s">
        <v>70</v>
      </c>
      <c r="M40" s="75" t="s">
        <v>70</v>
      </c>
      <c r="N40" s="75" t="s">
        <v>70</v>
      </c>
      <c r="O40" s="75" t="s">
        <v>70</v>
      </c>
      <c r="P40" s="143" t="s">
        <v>32</v>
      </c>
      <c r="Q40" s="143" t="s">
        <v>32</v>
      </c>
      <c r="R40" s="75" t="s">
        <v>70</v>
      </c>
      <c r="S40" s="75" t="s">
        <v>70</v>
      </c>
      <c r="T40" s="75" t="s">
        <v>70</v>
      </c>
      <c r="U40" s="75" t="s">
        <v>70</v>
      </c>
      <c r="V40" s="75" t="s">
        <v>70</v>
      </c>
      <c r="W40" s="71"/>
      <c r="X40" s="71"/>
      <c r="Y40" s="76" t="s">
        <v>70</v>
      </c>
      <c r="Z40" s="75" t="s">
        <v>70</v>
      </c>
      <c r="AA40" s="115" t="s">
        <v>70</v>
      </c>
      <c r="AB40" s="66"/>
      <c r="AC40" s="105" t="s">
        <v>70</v>
      </c>
      <c r="AD40" s="75" t="s">
        <v>70</v>
      </c>
      <c r="AE40" s="75" t="s">
        <v>70</v>
      </c>
      <c r="AF40" s="75" t="s">
        <v>70</v>
      </c>
      <c r="AG40" s="75" t="s">
        <v>70</v>
      </c>
      <c r="AH40" s="75" t="s">
        <v>70</v>
      </c>
      <c r="AI40" s="75" t="s">
        <v>19</v>
      </c>
      <c r="AJ40" s="75" t="s">
        <v>19</v>
      </c>
      <c r="AK40" s="75" t="s">
        <v>19</v>
      </c>
      <c r="AL40" s="161" t="s">
        <v>33</v>
      </c>
      <c r="AM40" s="75" t="s">
        <v>19</v>
      </c>
      <c r="AN40" s="75" t="s">
        <v>19</v>
      </c>
      <c r="AO40" s="75" t="s">
        <v>19</v>
      </c>
      <c r="AP40" s="75" t="s">
        <v>19</v>
      </c>
      <c r="AQ40" s="75" t="s">
        <v>19</v>
      </c>
      <c r="AR40" s="75" t="s">
        <v>19</v>
      </c>
      <c r="AS40" s="75" t="s">
        <v>19</v>
      </c>
      <c r="AT40" s="75" t="s">
        <v>19</v>
      </c>
      <c r="AU40" s="161" t="s">
        <v>33</v>
      </c>
      <c r="AV40" s="71"/>
      <c r="AW40" s="64"/>
      <c r="AX40" s="71"/>
      <c r="AY40" s="71"/>
      <c r="AZ40" s="71"/>
      <c r="BA40" s="71"/>
      <c r="BB40" s="163" t="s">
        <v>40</v>
      </c>
      <c r="BC40" s="163" t="s">
        <v>40</v>
      </c>
      <c r="BD40" s="163" t="s">
        <v>40</v>
      </c>
      <c r="BE40" s="163" t="s">
        <v>40</v>
      </c>
      <c r="BF40" s="163" t="s">
        <v>40</v>
      </c>
    </row>
    <row r="41" spans="1:67" s="15" customFormat="1" ht="15.75" customHeight="1" x14ac:dyDescent="0.35">
      <c r="A41" s="41"/>
      <c r="B41" s="42" t="s">
        <v>77</v>
      </c>
      <c r="C41" s="70" t="s">
        <v>30</v>
      </c>
      <c r="D41" s="70" t="s">
        <v>79</v>
      </c>
      <c r="E41" s="44">
        <v>25</v>
      </c>
      <c r="F41" s="105" t="s">
        <v>70</v>
      </c>
      <c r="G41" s="75" t="s">
        <v>70</v>
      </c>
      <c r="H41" s="75" t="s">
        <v>70</v>
      </c>
      <c r="I41" s="75" t="s">
        <v>70</v>
      </c>
      <c r="J41" s="75" t="s">
        <v>70</v>
      </c>
      <c r="K41" s="75" t="s">
        <v>70</v>
      </c>
      <c r="L41" s="75" t="s">
        <v>70</v>
      </c>
      <c r="M41" s="75" t="s">
        <v>70</v>
      </c>
      <c r="N41" s="75" t="s">
        <v>70</v>
      </c>
      <c r="O41" s="75" t="s">
        <v>70</v>
      </c>
      <c r="P41" s="75" t="s">
        <v>70</v>
      </c>
      <c r="Q41" s="75" t="s">
        <v>70</v>
      </c>
      <c r="R41" s="143" t="s">
        <v>32</v>
      </c>
      <c r="S41" s="143" t="s">
        <v>32</v>
      </c>
      <c r="T41" s="75" t="s">
        <v>70</v>
      </c>
      <c r="U41" s="75" t="s">
        <v>70</v>
      </c>
      <c r="V41" s="75" t="s">
        <v>70</v>
      </c>
      <c r="W41" s="71"/>
      <c r="X41" s="71"/>
      <c r="Y41" s="76" t="s">
        <v>70</v>
      </c>
      <c r="Z41" s="75" t="s">
        <v>70</v>
      </c>
      <c r="AA41" s="115" t="s">
        <v>70</v>
      </c>
      <c r="AB41" s="66"/>
      <c r="AC41" s="105" t="s">
        <v>70</v>
      </c>
      <c r="AD41" s="75" t="s">
        <v>70</v>
      </c>
      <c r="AE41" s="75" t="s">
        <v>70</v>
      </c>
      <c r="AF41" s="75" t="s">
        <v>70</v>
      </c>
      <c r="AG41" s="75" t="s">
        <v>70</v>
      </c>
      <c r="AH41" s="75" t="s">
        <v>70</v>
      </c>
      <c r="AI41" s="75" t="s">
        <v>19</v>
      </c>
      <c r="AJ41" s="75" t="s">
        <v>19</v>
      </c>
      <c r="AK41" s="75" t="s">
        <v>19</v>
      </c>
      <c r="AL41" s="161" t="s">
        <v>33</v>
      </c>
      <c r="AM41" s="75" t="s">
        <v>19</v>
      </c>
      <c r="AN41" s="75" t="s">
        <v>19</v>
      </c>
      <c r="AO41" s="75" t="s">
        <v>19</v>
      </c>
      <c r="AP41" s="75" t="s">
        <v>19</v>
      </c>
      <c r="AQ41" s="75" t="s">
        <v>19</v>
      </c>
      <c r="AR41" s="75" t="s">
        <v>19</v>
      </c>
      <c r="AS41" s="75" t="s">
        <v>19</v>
      </c>
      <c r="AT41" s="75" t="s">
        <v>19</v>
      </c>
      <c r="AU41" s="161" t="s">
        <v>33</v>
      </c>
      <c r="AV41" s="71"/>
      <c r="AW41" s="64"/>
      <c r="AX41" s="71"/>
      <c r="AY41" s="71"/>
      <c r="AZ41" s="71"/>
      <c r="BA41" s="71"/>
      <c r="BB41" s="163" t="s">
        <v>40</v>
      </c>
      <c r="BC41" s="163" t="s">
        <v>40</v>
      </c>
      <c r="BD41" s="163" t="s">
        <v>40</v>
      </c>
      <c r="BE41" s="163" t="s">
        <v>40</v>
      </c>
      <c r="BF41" s="163" t="s">
        <v>40</v>
      </c>
    </row>
    <row r="42" spans="1:67" s="15" customFormat="1" ht="15.75" customHeight="1" x14ac:dyDescent="0.35">
      <c r="A42" s="41"/>
      <c r="B42" s="42" t="s">
        <v>77</v>
      </c>
      <c r="C42" s="43" t="s">
        <v>30</v>
      </c>
      <c r="D42" s="43" t="s">
        <v>80</v>
      </c>
      <c r="E42" s="44">
        <v>25</v>
      </c>
      <c r="F42" s="105" t="s">
        <v>70</v>
      </c>
      <c r="G42" s="75" t="s">
        <v>70</v>
      </c>
      <c r="H42" s="75" t="s">
        <v>70</v>
      </c>
      <c r="I42" s="75" t="s">
        <v>70</v>
      </c>
      <c r="J42" s="75" t="s">
        <v>70</v>
      </c>
      <c r="K42" s="75" t="s">
        <v>70</v>
      </c>
      <c r="L42" s="75" t="s">
        <v>70</v>
      </c>
      <c r="M42" s="75" t="s">
        <v>70</v>
      </c>
      <c r="N42" s="75" t="s">
        <v>70</v>
      </c>
      <c r="O42" s="75"/>
      <c r="P42" s="75"/>
      <c r="Q42" s="75"/>
      <c r="R42" s="75" t="s">
        <v>70</v>
      </c>
      <c r="S42" s="75"/>
      <c r="T42" s="75"/>
      <c r="U42" s="75"/>
      <c r="V42" s="75"/>
      <c r="W42" s="71"/>
      <c r="X42" s="71"/>
      <c r="Y42" s="76"/>
      <c r="Z42" s="75"/>
      <c r="AA42" s="115"/>
      <c r="AB42" s="63"/>
      <c r="AC42" s="105" t="s">
        <v>70</v>
      </c>
      <c r="AD42" s="75" t="s">
        <v>19</v>
      </c>
      <c r="AE42" s="75"/>
      <c r="AF42" s="75" t="s">
        <v>19</v>
      </c>
      <c r="AG42" s="75"/>
      <c r="AH42" s="75" t="s">
        <v>19</v>
      </c>
      <c r="AI42" s="75"/>
      <c r="AJ42" s="75"/>
      <c r="AK42" s="75" t="s">
        <v>19</v>
      </c>
      <c r="AL42" s="75"/>
      <c r="AM42" s="75" t="s">
        <v>19</v>
      </c>
      <c r="AN42" s="75"/>
      <c r="AO42" s="75" t="s">
        <v>19</v>
      </c>
      <c r="AP42" s="75"/>
      <c r="AQ42" s="75" t="s">
        <v>19</v>
      </c>
      <c r="AR42" s="75"/>
      <c r="AS42" s="75" t="s">
        <v>19</v>
      </c>
      <c r="AT42" s="75"/>
      <c r="AU42" s="75" t="s">
        <v>19</v>
      </c>
      <c r="AV42" s="75"/>
      <c r="AW42" s="41" t="s">
        <v>19</v>
      </c>
      <c r="AX42" s="71"/>
      <c r="AY42" s="71"/>
      <c r="AZ42" s="71"/>
      <c r="BA42" s="71"/>
      <c r="BB42" s="71"/>
      <c r="BC42" s="71"/>
      <c r="BD42" s="71"/>
      <c r="BE42" s="71"/>
      <c r="BF42" s="73"/>
    </row>
    <row r="43" spans="1:67" s="15" customFormat="1" ht="15.75" customHeight="1" x14ac:dyDescent="0.35">
      <c r="A43" s="41"/>
      <c r="B43" s="42" t="s">
        <v>77</v>
      </c>
      <c r="C43" s="43" t="s">
        <v>30</v>
      </c>
      <c r="D43" s="43" t="s">
        <v>81</v>
      </c>
      <c r="E43" s="44">
        <v>25</v>
      </c>
      <c r="F43" s="10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1"/>
      <c r="X43" s="71"/>
      <c r="Y43" s="76"/>
      <c r="Z43" s="75"/>
      <c r="AA43" s="115"/>
      <c r="AB43" s="63"/>
      <c r="AC43" s="105" t="s">
        <v>70</v>
      </c>
      <c r="AD43" s="75" t="s">
        <v>70</v>
      </c>
      <c r="AE43" s="75" t="s">
        <v>70</v>
      </c>
      <c r="AF43" s="75" t="s">
        <v>70</v>
      </c>
      <c r="AG43" s="75" t="s">
        <v>70</v>
      </c>
      <c r="AH43" s="75" t="s">
        <v>70</v>
      </c>
      <c r="AI43" s="75" t="s">
        <v>70</v>
      </c>
      <c r="AJ43" s="75" t="s">
        <v>70</v>
      </c>
      <c r="AK43" s="75" t="s">
        <v>70</v>
      </c>
      <c r="AL43" s="75"/>
      <c r="AM43" s="75"/>
      <c r="AN43" s="75"/>
      <c r="AO43" s="75" t="s">
        <v>70</v>
      </c>
      <c r="AP43" s="75"/>
      <c r="AQ43" s="75"/>
      <c r="AR43" s="75"/>
      <c r="AS43" s="75"/>
      <c r="AT43" s="75"/>
      <c r="AU43" s="75"/>
      <c r="AV43" s="75" t="s">
        <v>70</v>
      </c>
      <c r="AW43" s="41"/>
      <c r="AX43" s="71"/>
      <c r="AY43" s="71"/>
      <c r="AZ43" s="71"/>
      <c r="BA43" s="71"/>
      <c r="BB43" s="71"/>
      <c r="BC43" s="71"/>
      <c r="BD43" s="71"/>
      <c r="BE43" s="71"/>
      <c r="BF43" s="73"/>
    </row>
    <row r="44" spans="1:67" s="15" customFormat="1" ht="15.75" customHeight="1" x14ac:dyDescent="0.35">
      <c r="A44" s="41"/>
      <c r="B44" s="42" t="s">
        <v>82</v>
      </c>
      <c r="C44" s="43" t="s">
        <v>30</v>
      </c>
      <c r="D44" s="43" t="s">
        <v>83</v>
      </c>
      <c r="E44" s="44">
        <v>15</v>
      </c>
      <c r="F44" s="10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1"/>
      <c r="X44" s="71"/>
      <c r="Y44" s="76"/>
      <c r="Z44" s="75" t="s">
        <v>19</v>
      </c>
      <c r="AA44" s="115"/>
      <c r="AB44" s="63"/>
      <c r="AC44" s="105" t="s">
        <v>19</v>
      </c>
      <c r="AD44" s="75"/>
      <c r="AE44" s="75" t="s">
        <v>19</v>
      </c>
      <c r="AF44" s="75"/>
      <c r="AG44" s="75" t="s">
        <v>19</v>
      </c>
      <c r="AH44" s="75"/>
      <c r="AI44" s="75" t="s">
        <v>19</v>
      </c>
      <c r="AJ44" s="75"/>
      <c r="AK44" s="75" t="s">
        <v>19</v>
      </c>
      <c r="AL44" s="75"/>
      <c r="AM44" s="75" t="s">
        <v>19</v>
      </c>
      <c r="AN44" s="75"/>
      <c r="AO44" s="75" t="s">
        <v>19</v>
      </c>
      <c r="AP44" s="75"/>
      <c r="AQ44" s="75" t="s">
        <v>19</v>
      </c>
      <c r="AR44" s="163" t="s">
        <v>40</v>
      </c>
      <c r="AS44" s="144" t="s">
        <v>41</v>
      </c>
      <c r="AT44" s="75"/>
      <c r="AU44" s="75"/>
      <c r="AV44" s="75"/>
      <c r="AW44" s="41"/>
      <c r="AX44" s="71"/>
      <c r="AY44" s="71"/>
      <c r="AZ44" s="71"/>
      <c r="BA44" s="71"/>
      <c r="BB44" s="71"/>
      <c r="BC44" s="71"/>
      <c r="BD44" s="71"/>
      <c r="BE44" s="71"/>
      <c r="BF44" s="73"/>
      <c r="BH44" s="17"/>
      <c r="BI44" s="17"/>
      <c r="BJ44" s="17"/>
    </row>
    <row r="45" spans="1:67" s="17" customFormat="1" ht="15" customHeight="1" x14ac:dyDescent="0.35">
      <c r="A45" s="41"/>
      <c r="B45" s="42" t="s">
        <v>73</v>
      </c>
      <c r="C45" s="43" t="s">
        <v>36</v>
      </c>
      <c r="D45" s="43" t="s">
        <v>84</v>
      </c>
      <c r="E45" s="44">
        <v>26</v>
      </c>
      <c r="F45" s="116" t="s">
        <v>70</v>
      </c>
      <c r="G45" s="162" t="s">
        <v>40</v>
      </c>
      <c r="H45" s="162" t="s">
        <v>40</v>
      </c>
      <c r="I45" s="162" t="s">
        <v>40</v>
      </c>
      <c r="J45" s="162" t="s">
        <v>40</v>
      </c>
      <c r="K45" s="162" t="s">
        <v>40</v>
      </c>
      <c r="L45" s="161" t="s">
        <v>33</v>
      </c>
      <c r="M45" s="112" t="s">
        <v>70</v>
      </c>
      <c r="N45" s="112" t="s">
        <v>70</v>
      </c>
      <c r="O45" s="112" t="s">
        <v>70</v>
      </c>
      <c r="P45" s="161" t="s">
        <v>33</v>
      </c>
      <c r="Q45" s="112" t="s">
        <v>70</v>
      </c>
      <c r="R45" s="112" t="s">
        <v>70</v>
      </c>
      <c r="S45" s="112" t="s">
        <v>70</v>
      </c>
      <c r="T45" s="75" t="s">
        <v>70</v>
      </c>
      <c r="U45" s="75" t="s">
        <v>70</v>
      </c>
      <c r="V45" s="75" t="s">
        <v>70</v>
      </c>
      <c r="W45" s="71"/>
      <c r="X45" s="71"/>
      <c r="Y45" s="76" t="s">
        <v>70</v>
      </c>
      <c r="Z45" s="75" t="s">
        <v>70</v>
      </c>
      <c r="AA45" s="115" t="s">
        <v>70</v>
      </c>
      <c r="AB45" s="63"/>
      <c r="AC45" s="105" t="s">
        <v>19</v>
      </c>
      <c r="AD45" s="75" t="s">
        <v>19</v>
      </c>
      <c r="AE45" s="75" t="s">
        <v>19</v>
      </c>
      <c r="AF45" s="75" t="s">
        <v>19</v>
      </c>
      <c r="AG45" s="75" t="s">
        <v>19</v>
      </c>
      <c r="AH45" s="75" t="s">
        <v>19</v>
      </c>
      <c r="AI45" s="75" t="s">
        <v>19</v>
      </c>
      <c r="AJ45" s="75" t="s">
        <v>19</v>
      </c>
      <c r="AK45" s="75" t="s">
        <v>19</v>
      </c>
      <c r="AL45" s="75" t="s">
        <v>19</v>
      </c>
      <c r="AM45" s="75" t="s">
        <v>19</v>
      </c>
      <c r="AN45" s="75" t="s">
        <v>19</v>
      </c>
      <c r="AO45" s="163" t="s">
        <v>40</v>
      </c>
      <c r="AP45" s="163" t="s">
        <v>40</v>
      </c>
      <c r="AQ45" s="163" t="s">
        <v>40</v>
      </c>
      <c r="AR45" s="163" t="s">
        <v>40</v>
      </c>
      <c r="AS45" s="163" t="s">
        <v>40</v>
      </c>
      <c r="AT45" s="163" t="s">
        <v>40</v>
      </c>
      <c r="AU45" s="163" t="s">
        <v>40</v>
      </c>
      <c r="AV45" s="75" t="s">
        <v>19</v>
      </c>
      <c r="AW45" s="41"/>
      <c r="AX45" s="64"/>
      <c r="AY45" s="64"/>
      <c r="AZ45" s="64"/>
      <c r="BA45" s="64"/>
      <c r="BB45" s="64"/>
      <c r="BC45" s="64"/>
      <c r="BD45" s="64"/>
      <c r="BE45" s="64"/>
      <c r="BF45" s="65"/>
    </row>
    <row r="46" spans="1:67" s="17" customFormat="1" ht="15.75" customHeight="1" x14ac:dyDescent="0.35">
      <c r="A46" s="41"/>
      <c r="B46" s="42" t="s">
        <v>73</v>
      </c>
      <c r="C46" s="43" t="s">
        <v>36</v>
      </c>
      <c r="D46" s="43" t="s">
        <v>85</v>
      </c>
      <c r="E46" s="44">
        <v>27</v>
      </c>
      <c r="F46" s="116" t="s">
        <v>70</v>
      </c>
      <c r="G46" s="162" t="s">
        <v>40</v>
      </c>
      <c r="H46" s="162" t="s">
        <v>40</v>
      </c>
      <c r="I46" s="162" t="s">
        <v>40</v>
      </c>
      <c r="J46" s="162" t="s">
        <v>40</v>
      </c>
      <c r="K46" s="162" t="s">
        <v>40</v>
      </c>
      <c r="L46" s="161" t="s">
        <v>33</v>
      </c>
      <c r="M46" s="112" t="s">
        <v>70</v>
      </c>
      <c r="N46" s="112" t="s">
        <v>70</v>
      </c>
      <c r="O46" s="112" t="s">
        <v>70</v>
      </c>
      <c r="P46" s="161" t="s">
        <v>33</v>
      </c>
      <c r="Q46" s="112" t="s">
        <v>70</v>
      </c>
      <c r="R46" s="112" t="s">
        <v>70</v>
      </c>
      <c r="S46" s="112" t="s">
        <v>70</v>
      </c>
      <c r="T46" s="75" t="s">
        <v>70</v>
      </c>
      <c r="U46" s="75" t="s">
        <v>70</v>
      </c>
      <c r="V46" s="75" t="s">
        <v>70</v>
      </c>
      <c r="W46" s="71"/>
      <c r="X46" s="71"/>
      <c r="Y46" s="76" t="s">
        <v>70</v>
      </c>
      <c r="Z46" s="75" t="s">
        <v>70</v>
      </c>
      <c r="AA46" s="115" t="s">
        <v>70</v>
      </c>
      <c r="AB46" s="63"/>
      <c r="AC46" s="105" t="s">
        <v>19</v>
      </c>
      <c r="AD46" s="75" t="s">
        <v>19</v>
      </c>
      <c r="AE46" s="75" t="s">
        <v>19</v>
      </c>
      <c r="AF46" s="75" t="s">
        <v>19</v>
      </c>
      <c r="AG46" s="75" t="s">
        <v>19</v>
      </c>
      <c r="AH46" s="75" t="s">
        <v>19</v>
      </c>
      <c r="AI46" s="75" t="s">
        <v>19</v>
      </c>
      <c r="AJ46" s="75" t="s">
        <v>19</v>
      </c>
      <c r="AK46" s="75" t="s">
        <v>19</v>
      </c>
      <c r="AL46" s="75" t="s">
        <v>19</v>
      </c>
      <c r="AM46" s="75" t="s">
        <v>19</v>
      </c>
      <c r="AN46" s="75" t="s">
        <v>19</v>
      </c>
      <c r="AO46" s="163" t="s">
        <v>40</v>
      </c>
      <c r="AP46" s="163" t="s">
        <v>40</v>
      </c>
      <c r="AQ46" s="163" t="s">
        <v>40</v>
      </c>
      <c r="AR46" s="163" t="s">
        <v>40</v>
      </c>
      <c r="AS46" s="163" t="s">
        <v>40</v>
      </c>
      <c r="AT46" s="163" t="s">
        <v>40</v>
      </c>
      <c r="AU46" s="163" t="s">
        <v>40</v>
      </c>
      <c r="AV46" s="75" t="s">
        <v>19</v>
      </c>
      <c r="AW46" s="41"/>
      <c r="AX46" s="64"/>
      <c r="AY46" s="64"/>
      <c r="AZ46" s="64"/>
      <c r="BA46" s="64"/>
      <c r="BB46" s="64"/>
      <c r="BC46" s="64"/>
      <c r="BD46" s="64"/>
      <c r="BE46" s="64"/>
      <c r="BF46" s="65"/>
    </row>
    <row r="47" spans="1:67" s="17" customFormat="1" ht="15.75" customHeight="1" x14ac:dyDescent="0.35">
      <c r="A47" s="41"/>
      <c r="B47" s="42" t="s">
        <v>73</v>
      </c>
      <c r="C47" s="43" t="s">
        <v>36</v>
      </c>
      <c r="D47" s="43" t="s">
        <v>86</v>
      </c>
      <c r="E47" s="44">
        <v>25</v>
      </c>
      <c r="F47" s="116" t="s">
        <v>70</v>
      </c>
      <c r="G47" s="112"/>
      <c r="H47" s="112" t="s">
        <v>70</v>
      </c>
      <c r="I47" s="112"/>
      <c r="J47" s="112" t="s">
        <v>70</v>
      </c>
      <c r="K47" s="162" t="s">
        <v>40</v>
      </c>
      <c r="L47" s="162" t="s">
        <v>40</v>
      </c>
      <c r="M47" s="162" t="s">
        <v>40</v>
      </c>
      <c r="N47" s="162" t="s">
        <v>40</v>
      </c>
      <c r="O47" s="162" t="s">
        <v>40</v>
      </c>
      <c r="P47" s="112" t="s">
        <v>70</v>
      </c>
      <c r="Q47" s="112"/>
      <c r="R47" s="112" t="s">
        <v>70</v>
      </c>
      <c r="S47" s="112"/>
      <c r="T47" s="75" t="s">
        <v>70</v>
      </c>
      <c r="U47" s="75"/>
      <c r="V47" s="75" t="s">
        <v>70</v>
      </c>
      <c r="W47" s="71"/>
      <c r="X47" s="71"/>
      <c r="Y47" s="76"/>
      <c r="Z47" s="75" t="s">
        <v>70</v>
      </c>
      <c r="AA47" s="115"/>
      <c r="AB47" s="18"/>
      <c r="AC47" s="105" t="s">
        <v>19</v>
      </c>
      <c r="AD47" s="75"/>
      <c r="AE47" s="75" t="s">
        <v>19</v>
      </c>
      <c r="AF47" s="75"/>
      <c r="AG47" s="75" t="s">
        <v>19</v>
      </c>
      <c r="AH47" s="75"/>
      <c r="AI47" s="75"/>
      <c r="AJ47" s="75" t="s">
        <v>19</v>
      </c>
      <c r="AK47" s="75"/>
      <c r="AL47" s="75" t="s">
        <v>19</v>
      </c>
      <c r="AM47" s="75"/>
      <c r="AN47" s="75" t="s">
        <v>19</v>
      </c>
      <c r="AO47" s="163" t="s">
        <v>40</v>
      </c>
      <c r="AP47" s="163" t="s">
        <v>40</v>
      </c>
      <c r="AQ47" s="163" t="s">
        <v>40</v>
      </c>
      <c r="AR47" s="163" t="s">
        <v>40</v>
      </c>
      <c r="AS47" s="163" t="s">
        <v>40</v>
      </c>
      <c r="AT47" s="163" t="s">
        <v>40</v>
      </c>
      <c r="AU47" s="163" t="s">
        <v>40</v>
      </c>
      <c r="AV47" s="75" t="s">
        <v>19</v>
      </c>
      <c r="AW47" s="41"/>
      <c r="AX47" s="64"/>
      <c r="AY47" s="64"/>
      <c r="AZ47" s="64"/>
      <c r="BA47" s="64"/>
      <c r="BB47" s="64"/>
      <c r="BC47" s="64"/>
      <c r="BD47" s="64"/>
      <c r="BE47" s="64"/>
      <c r="BF47" s="65"/>
    </row>
    <row r="48" spans="1:67" s="17" customFormat="1" ht="15.75" customHeight="1" x14ac:dyDescent="0.35">
      <c r="A48" s="41"/>
      <c r="B48" s="42" t="s">
        <v>73</v>
      </c>
      <c r="C48" s="43" t="s">
        <v>36</v>
      </c>
      <c r="D48" s="43" t="s">
        <v>87</v>
      </c>
      <c r="E48" s="44">
        <v>30</v>
      </c>
      <c r="F48" s="116" t="s">
        <v>70</v>
      </c>
      <c r="G48" s="112"/>
      <c r="H48" s="112" t="s">
        <v>70</v>
      </c>
      <c r="I48" s="112"/>
      <c r="J48" s="112" t="s">
        <v>70</v>
      </c>
      <c r="K48" s="162" t="s">
        <v>40</v>
      </c>
      <c r="L48" s="162" t="s">
        <v>40</v>
      </c>
      <c r="M48" s="162" t="s">
        <v>40</v>
      </c>
      <c r="N48" s="162" t="s">
        <v>40</v>
      </c>
      <c r="O48" s="162" t="s">
        <v>40</v>
      </c>
      <c r="P48" s="112" t="s">
        <v>70</v>
      </c>
      <c r="Q48" s="112"/>
      <c r="R48" s="112" t="s">
        <v>70</v>
      </c>
      <c r="S48" s="112"/>
      <c r="T48" s="75" t="s">
        <v>70</v>
      </c>
      <c r="U48" s="75"/>
      <c r="V48" s="75" t="s">
        <v>70</v>
      </c>
      <c r="W48" s="71"/>
      <c r="X48" s="71"/>
      <c r="Y48" s="76"/>
      <c r="Z48" s="75" t="s">
        <v>70</v>
      </c>
      <c r="AA48" s="115"/>
      <c r="AB48" s="68"/>
      <c r="AC48" s="105" t="s">
        <v>19</v>
      </c>
      <c r="AD48" s="75"/>
      <c r="AE48" s="75" t="s">
        <v>19</v>
      </c>
      <c r="AF48" s="75"/>
      <c r="AG48" s="75" t="s">
        <v>19</v>
      </c>
      <c r="AH48" s="75"/>
      <c r="AI48" s="75"/>
      <c r="AJ48" s="75" t="s">
        <v>19</v>
      </c>
      <c r="AK48" s="75"/>
      <c r="AL48" s="75" t="s">
        <v>19</v>
      </c>
      <c r="AM48" s="75"/>
      <c r="AN48" s="75" t="s">
        <v>19</v>
      </c>
      <c r="AO48" s="163" t="s">
        <v>40</v>
      </c>
      <c r="AP48" s="163" t="s">
        <v>40</v>
      </c>
      <c r="AQ48" s="163" t="s">
        <v>40</v>
      </c>
      <c r="AR48" s="163" t="s">
        <v>40</v>
      </c>
      <c r="AS48" s="163" t="s">
        <v>40</v>
      </c>
      <c r="AT48" s="163" t="s">
        <v>40</v>
      </c>
      <c r="AU48" s="163" t="s">
        <v>40</v>
      </c>
      <c r="AV48" s="75" t="s">
        <v>19</v>
      </c>
      <c r="AW48" s="41"/>
      <c r="AX48" s="64"/>
      <c r="AY48" s="64"/>
      <c r="AZ48" s="64"/>
      <c r="BA48" s="64"/>
      <c r="BB48" s="64"/>
      <c r="BC48" s="64"/>
      <c r="BD48" s="64"/>
      <c r="BE48" s="64"/>
      <c r="BF48" s="65"/>
      <c r="BH48" s="15"/>
      <c r="BI48" s="15"/>
      <c r="BJ48" s="15"/>
    </row>
    <row r="49" spans="1:62" s="15" customFormat="1" ht="15.75" customHeight="1" x14ac:dyDescent="0.35">
      <c r="A49" s="41"/>
      <c r="B49" s="42" t="s">
        <v>77</v>
      </c>
      <c r="C49" s="43" t="s">
        <v>36</v>
      </c>
      <c r="D49" s="43" t="s">
        <v>88</v>
      </c>
      <c r="E49" s="44">
        <v>24</v>
      </c>
      <c r="F49" s="166" t="s">
        <v>40</v>
      </c>
      <c r="G49" s="75" t="s">
        <v>70</v>
      </c>
      <c r="H49" s="75" t="s">
        <v>70</v>
      </c>
      <c r="I49" s="75" t="s">
        <v>70</v>
      </c>
      <c r="J49" s="75" t="s">
        <v>70</v>
      </c>
      <c r="K49" s="75" t="s">
        <v>70</v>
      </c>
      <c r="L49" s="75" t="s">
        <v>70</v>
      </c>
      <c r="M49" s="75" t="s">
        <v>70</v>
      </c>
      <c r="N49" s="75" t="s">
        <v>70</v>
      </c>
      <c r="O49" s="75" t="s">
        <v>70</v>
      </c>
      <c r="P49" s="75" t="s">
        <v>70</v>
      </c>
      <c r="Q49" s="75" t="s">
        <v>19</v>
      </c>
      <c r="R49" s="75" t="s">
        <v>19</v>
      </c>
      <c r="S49" s="75" t="s">
        <v>19</v>
      </c>
      <c r="T49" s="75" t="s">
        <v>19</v>
      </c>
      <c r="U49" s="75" t="s">
        <v>19</v>
      </c>
      <c r="V49" s="75" t="s">
        <v>19</v>
      </c>
      <c r="W49" s="71"/>
      <c r="X49" s="71"/>
      <c r="Y49" s="163" t="s">
        <v>40</v>
      </c>
      <c r="Z49" s="163" t="s">
        <v>40</v>
      </c>
      <c r="AA49" s="163" t="s">
        <v>40</v>
      </c>
      <c r="AB49" s="72"/>
      <c r="AC49" s="163" t="s">
        <v>40</v>
      </c>
      <c r="AD49" s="163" t="s">
        <v>40</v>
      </c>
      <c r="AE49" s="163" t="s">
        <v>40</v>
      </c>
      <c r="AF49" s="163" t="s">
        <v>40</v>
      </c>
      <c r="AG49" s="75" t="s">
        <v>19</v>
      </c>
      <c r="AH49" s="144" t="s">
        <v>41</v>
      </c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41"/>
      <c r="AX49" s="64"/>
      <c r="AY49" s="64"/>
      <c r="AZ49" s="64"/>
      <c r="BA49" s="64"/>
      <c r="BB49" s="64"/>
      <c r="BC49" s="64"/>
      <c r="BD49" s="64"/>
      <c r="BE49" s="64"/>
      <c r="BF49" s="65"/>
    </row>
    <row r="50" spans="1:62" s="15" customFormat="1" ht="15.75" customHeight="1" x14ac:dyDescent="0.35">
      <c r="A50" s="41"/>
      <c r="B50" s="42" t="s">
        <v>77</v>
      </c>
      <c r="C50" s="70" t="s">
        <v>36</v>
      </c>
      <c r="D50" s="70" t="s">
        <v>89</v>
      </c>
      <c r="E50" s="44">
        <v>26</v>
      </c>
      <c r="F50" s="166" t="s">
        <v>40</v>
      </c>
      <c r="G50" s="75" t="s">
        <v>70</v>
      </c>
      <c r="H50" s="75" t="s">
        <v>70</v>
      </c>
      <c r="I50" s="75" t="s">
        <v>70</v>
      </c>
      <c r="J50" s="75" t="s">
        <v>70</v>
      </c>
      <c r="K50" s="75" t="s">
        <v>70</v>
      </c>
      <c r="L50" s="75" t="s">
        <v>70</v>
      </c>
      <c r="M50" s="75" t="s">
        <v>70</v>
      </c>
      <c r="N50" s="75" t="s">
        <v>70</v>
      </c>
      <c r="O50" s="75" t="s">
        <v>70</v>
      </c>
      <c r="P50" s="75" t="s">
        <v>70</v>
      </c>
      <c r="Q50" s="75" t="s">
        <v>19</v>
      </c>
      <c r="R50" s="75" t="s">
        <v>19</v>
      </c>
      <c r="S50" s="75" t="s">
        <v>19</v>
      </c>
      <c r="T50" s="75" t="s">
        <v>19</v>
      </c>
      <c r="U50" s="75" t="s">
        <v>19</v>
      </c>
      <c r="V50" s="75" t="s">
        <v>19</v>
      </c>
      <c r="W50" s="71"/>
      <c r="X50" s="71"/>
      <c r="Y50" s="163" t="s">
        <v>40</v>
      </c>
      <c r="Z50" s="163" t="s">
        <v>40</v>
      </c>
      <c r="AA50" s="163" t="s">
        <v>40</v>
      </c>
      <c r="AB50" s="66"/>
      <c r="AC50" s="163" t="s">
        <v>40</v>
      </c>
      <c r="AD50" s="163" t="s">
        <v>40</v>
      </c>
      <c r="AE50" s="163" t="s">
        <v>40</v>
      </c>
      <c r="AF50" s="163" t="s">
        <v>40</v>
      </c>
      <c r="AG50" s="75" t="s">
        <v>19</v>
      </c>
      <c r="AH50" s="144" t="s">
        <v>41</v>
      </c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41"/>
      <c r="AX50" s="64"/>
      <c r="AY50" s="64"/>
      <c r="AZ50" s="64"/>
      <c r="BA50" s="64"/>
      <c r="BB50" s="64"/>
      <c r="BC50" s="64"/>
      <c r="BD50" s="64"/>
      <c r="BE50" s="64"/>
      <c r="BF50" s="65"/>
    </row>
    <row r="51" spans="1:62" s="15" customFormat="1" ht="15.75" customHeight="1" x14ac:dyDescent="0.35">
      <c r="A51" s="41"/>
      <c r="B51" s="42" t="s">
        <v>77</v>
      </c>
      <c r="C51" s="43" t="s">
        <v>36</v>
      </c>
      <c r="D51" s="43" t="s">
        <v>90</v>
      </c>
      <c r="E51" s="44">
        <v>25</v>
      </c>
      <c r="F51" s="105" t="s">
        <v>19</v>
      </c>
      <c r="G51" s="75"/>
      <c r="H51" s="75" t="s">
        <v>19</v>
      </c>
      <c r="I51" s="75"/>
      <c r="J51" s="75" t="s">
        <v>19</v>
      </c>
      <c r="K51" s="75"/>
      <c r="L51" s="75" t="s">
        <v>19</v>
      </c>
      <c r="M51" s="75"/>
      <c r="N51" s="75" t="s">
        <v>19</v>
      </c>
      <c r="O51" s="75"/>
      <c r="P51" s="75" t="s">
        <v>19</v>
      </c>
      <c r="Q51" s="75"/>
      <c r="R51" s="75" t="s">
        <v>19</v>
      </c>
      <c r="S51" s="75"/>
      <c r="T51" s="75" t="s">
        <v>19</v>
      </c>
      <c r="U51" s="75"/>
      <c r="V51" s="75" t="s">
        <v>19</v>
      </c>
      <c r="W51" s="71"/>
      <c r="X51" s="71"/>
      <c r="Y51" s="76" t="s">
        <v>19</v>
      </c>
      <c r="Z51" s="164" t="s">
        <v>40</v>
      </c>
      <c r="AA51" s="165" t="s">
        <v>40</v>
      </c>
      <c r="AB51" s="63"/>
      <c r="AC51" s="163" t="s">
        <v>40</v>
      </c>
      <c r="AD51" s="163" t="s">
        <v>40</v>
      </c>
      <c r="AE51" s="163" t="s">
        <v>40</v>
      </c>
      <c r="AF51" s="163" t="s">
        <v>40</v>
      </c>
      <c r="AG51" s="163" t="s">
        <v>40</v>
      </c>
      <c r="AH51" s="163" t="s">
        <v>40</v>
      </c>
      <c r="AI51" s="163" t="s">
        <v>40</v>
      </c>
      <c r="AJ51" s="163" t="s">
        <v>40</v>
      </c>
      <c r="AK51" s="163" t="s">
        <v>40</v>
      </c>
      <c r="AL51" s="163" t="s">
        <v>40</v>
      </c>
      <c r="AM51" s="163" t="s">
        <v>40</v>
      </c>
      <c r="AN51" s="75"/>
      <c r="AO51" s="75" t="s">
        <v>19</v>
      </c>
      <c r="AP51" s="75"/>
      <c r="AQ51" s="75" t="s">
        <v>19</v>
      </c>
      <c r="AR51" s="75"/>
      <c r="AS51" s="75" t="s">
        <v>19</v>
      </c>
      <c r="AT51" s="75"/>
      <c r="AU51" s="144" t="s">
        <v>41</v>
      </c>
      <c r="AV51" s="75"/>
      <c r="AW51" s="41"/>
      <c r="AX51" s="71"/>
      <c r="AY51" s="71"/>
      <c r="AZ51" s="71"/>
      <c r="BA51" s="71"/>
      <c r="BB51" s="71"/>
      <c r="BC51" s="71"/>
      <c r="BD51" s="71"/>
      <c r="BE51" s="71"/>
      <c r="BF51" s="73"/>
    </row>
    <row r="52" spans="1:62" s="17" customFormat="1" ht="15.75" customHeight="1" x14ac:dyDescent="0.35">
      <c r="A52" s="41"/>
      <c r="B52" s="42" t="s">
        <v>73</v>
      </c>
      <c r="C52" s="43" t="s">
        <v>38</v>
      </c>
      <c r="D52" s="43" t="s">
        <v>91</v>
      </c>
      <c r="E52" s="44">
        <v>23</v>
      </c>
      <c r="F52" s="116" t="s">
        <v>19</v>
      </c>
      <c r="G52" s="112" t="s">
        <v>19</v>
      </c>
      <c r="H52" s="112" t="s">
        <v>19</v>
      </c>
      <c r="I52" s="112" t="s">
        <v>19</v>
      </c>
      <c r="J52" s="112" t="s">
        <v>19</v>
      </c>
      <c r="K52" s="112" t="s">
        <v>19</v>
      </c>
      <c r="L52" s="112" t="s">
        <v>19</v>
      </c>
      <c r="M52" s="112" t="s">
        <v>19</v>
      </c>
      <c r="N52" s="112" t="s">
        <v>19</v>
      </c>
      <c r="O52" s="112" t="s">
        <v>19</v>
      </c>
      <c r="P52" s="112" t="s">
        <v>19</v>
      </c>
      <c r="Q52" s="112" t="s">
        <v>19</v>
      </c>
      <c r="R52" s="112" t="s">
        <v>19</v>
      </c>
      <c r="S52" s="112" t="s">
        <v>19</v>
      </c>
      <c r="T52" s="75" t="s">
        <v>19</v>
      </c>
      <c r="U52" s="75" t="s">
        <v>19</v>
      </c>
      <c r="V52" s="75" t="s">
        <v>19</v>
      </c>
      <c r="W52" s="71"/>
      <c r="X52" s="71"/>
      <c r="Y52" s="76" t="s">
        <v>19</v>
      </c>
      <c r="Z52" s="75" t="s">
        <v>19</v>
      </c>
      <c r="AA52" s="115" t="s">
        <v>19</v>
      </c>
      <c r="AB52" s="63"/>
      <c r="AC52" s="105" t="s">
        <v>19</v>
      </c>
      <c r="AD52" s="75" t="s">
        <v>19</v>
      </c>
      <c r="AE52" s="75" t="s">
        <v>19</v>
      </c>
      <c r="AF52" s="75" t="s">
        <v>19</v>
      </c>
      <c r="AG52" s="75" t="s">
        <v>19</v>
      </c>
      <c r="AH52" s="161" t="s">
        <v>33</v>
      </c>
      <c r="AI52" s="75" t="s">
        <v>19</v>
      </c>
      <c r="AJ52" s="75" t="s">
        <v>19</v>
      </c>
      <c r="AK52" s="75" t="s">
        <v>19</v>
      </c>
      <c r="AL52" s="75" t="s">
        <v>19</v>
      </c>
      <c r="AM52" s="163" t="s">
        <v>40</v>
      </c>
      <c r="AN52" s="163" t="s">
        <v>40</v>
      </c>
      <c r="AO52" s="163" t="s">
        <v>40</v>
      </c>
      <c r="AP52" s="163" t="s">
        <v>40</v>
      </c>
      <c r="AQ52" s="163" t="s">
        <v>40</v>
      </c>
      <c r="AR52" s="163" t="s">
        <v>40</v>
      </c>
      <c r="AS52" s="163" t="s">
        <v>40</v>
      </c>
      <c r="AT52" s="144" t="s">
        <v>41</v>
      </c>
      <c r="AU52" s="144" t="s">
        <v>41</v>
      </c>
      <c r="AV52" s="144" t="s">
        <v>41</v>
      </c>
      <c r="AW52" s="41"/>
      <c r="AX52" s="64"/>
      <c r="AY52" s="64"/>
      <c r="AZ52" s="64"/>
      <c r="BA52" s="64"/>
      <c r="BB52" s="64"/>
      <c r="BC52" s="64"/>
      <c r="BD52" s="64"/>
      <c r="BE52" s="64"/>
      <c r="BF52" s="65"/>
    </row>
    <row r="53" spans="1:62" s="17" customFormat="1" ht="15.75" customHeight="1" x14ac:dyDescent="0.35">
      <c r="A53" s="41"/>
      <c r="B53" s="42" t="s">
        <v>73</v>
      </c>
      <c r="C53" s="43" t="s">
        <v>38</v>
      </c>
      <c r="D53" s="43" t="s">
        <v>92</v>
      </c>
      <c r="E53" s="44">
        <v>23</v>
      </c>
      <c r="F53" s="116" t="s">
        <v>19</v>
      </c>
      <c r="G53" s="112" t="s">
        <v>19</v>
      </c>
      <c r="H53" s="112" t="s">
        <v>19</v>
      </c>
      <c r="I53" s="112" t="s">
        <v>19</v>
      </c>
      <c r="J53" s="112" t="s">
        <v>19</v>
      </c>
      <c r="K53" s="112" t="s">
        <v>19</v>
      </c>
      <c r="L53" s="112" t="s">
        <v>19</v>
      </c>
      <c r="M53" s="112" t="s">
        <v>19</v>
      </c>
      <c r="N53" s="112" t="s">
        <v>19</v>
      </c>
      <c r="O53" s="112" t="s">
        <v>19</v>
      </c>
      <c r="P53" s="112" t="s">
        <v>19</v>
      </c>
      <c r="Q53" s="112" t="s">
        <v>19</v>
      </c>
      <c r="R53" s="112" t="s">
        <v>19</v>
      </c>
      <c r="S53" s="112" t="s">
        <v>19</v>
      </c>
      <c r="T53" s="75" t="s">
        <v>19</v>
      </c>
      <c r="U53" s="75" t="s">
        <v>19</v>
      </c>
      <c r="V53" s="75" t="s">
        <v>19</v>
      </c>
      <c r="W53" s="71"/>
      <c r="X53" s="71"/>
      <c r="Y53" s="76" t="s">
        <v>19</v>
      </c>
      <c r="Z53" s="75" t="s">
        <v>19</v>
      </c>
      <c r="AA53" s="115" t="s">
        <v>19</v>
      </c>
      <c r="AB53" s="63"/>
      <c r="AC53" s="105" t="s">
        <v>19</v>
      </c>
      <c r="AD53" s="75" t="s">
        <v>19</v>
      </c>
      <c r="AE53" s="75" t="s">
        <v>19</v>
      </c>
      <c r="AF53" s="75" t="s">
        <v>19</v>
      </c>
      <c r="AG53" s="75" t="s">
        <v>19</v>
      </c>
      <c r="AH53" s="161" t="s">
        <v>33</v>
      </c>
      <c r="AI53" s="75" t="s">
        <v>19</v>
      </c>
      <c r="AJ53" s="75" t="s">
        <v>19</v>
      </c>
      <c r="AK53" s="75" t="s">
        <v>19</v>
      </c>
      <c r="AL53" s="75" t="s">
        <v>19</v>
      </c>
      <c r="AM53" s="163" t="s">
        <v>40</v>
      </c>
      <c r="AN53" s="163" t="s">
        <v>40</v>
      </c>
      <c r="AO53" s="163" t="s">
        <v>40</v>
      </c>
      <c r="AP53" s="163" t="s">
        <v>40</v>
      </c>
      <c r="AQ53" s="163" t="s">
        <v>40</v>
      </c>
      <c r="AR53" s="163" t="s">
        <v>40</v>
      </c>
      <c r="AS53" s="163" t="s">
        <v>40</v>
      </c>
      <c r="AT53" s="144" t="s">
        <v>41</v>
      </c>
      <c r="AU53" s="144" t="s">
        <v>41</v>
      </c>
      <c r="AV53" s="144" t="s">
        <v>41</v>
      </c>
      <c r="AW53" s="41"/>
      <c r="AX53" s="64"/>
      <c r="AY53" s="64"/>
      <c r="AZ53" s="64"/>
      <c r="BA53" s="64"/>
      <c r="BB53" s="64"/>
      <c r="BC53" s="64"/>
      <c r="BD53" s="64"/>
      <c r="BE53" s="64"/>
      <c r="BF53" s="65"/>
    </row>
    <row r="54" spans="1:62" s="15" customFormat="1" ht="15.75" customHeight="1" x14ac:dyDescent="0.35">
      <c r="A54" s="41"/>
      <c r="B54" s="42" t="s">
        <v>73</v>
      </c>
      <c r="C54" s="69" t="s">
        <v>38</v>
      </c>
      <c r="D54" s="69" t="s">
        <v>93</v>
      </c>
      <c r="E54" s="44">
        <v>8</v>
      </c>
      <c r="F54" s="116" t="s">
        <v>19</v>
      </c>
      <c r="G54" s="112"/>
      <c r="H54" s="112" t="s">
        <v>19</v>
      </c>
      <c r="I54" s="112"/>
      <c r="J54" s="112" t="s">
        <v>19</v>
      </c>
      <c r="K54" s="112"/>
      <c r="L54" s="112" t="s">
        <v>19</v>
      </c>
      <c r="M54" s="112"/>
      <c r="N54" s="112" t="s">
        <v>19</v>
      </c>
      <c r="O54" s="112"/>
      <c r="P54" s="112" t="s">
        <v>19</v>
      </c>
      <c r="Q54" s="112"/>
      <c r="R54" s="112" t="s">
        <v>19</v>
      </c>
      <c r="S54" s="112"/>
      <c r="T54" s="75" t="s">
        <v>19</v>
      </c>
      <c r="U54" s="75"/>
      <c r="V54" s="75" t="s">
        <v>19</v>
      </c>
      <c r="W54" s="71"/>
      <c r="X54" s="71"/>
      <c r="Y54" s="76" t="s">
        <v>19</v>
      </c>
      <c r="Z54" s="75"/>
      <c r="AA54" s="115" t="s">
        <v>19</v>
      </c>
      <c r="AB54" s="68"/>
      <c r="AC54" s="105"/>
      <c r="AD54" s="75" t="s">
        <v>19</v>
      </c>
      <c r="AE54" s="75"/>
      <c r="AF54" s="75" t="s">
        <v>19</v>
      </c>
      <c r="AG54" s="75"/>
      <c r="AH54" s="75" t="s">
        <v>19</v>
      </c>
      <c r="AI54" s="75"/>
      <c r="AJ54" s="75" t="s">
        <v>19</v>
      </c>
      <c r="AK54" s="75"/>
      <c r="AL54" s="75"/>
      <c r="AM54" s="163" t="s">
        <v>40</v>
      </c>
      <c r="AN54" s="163" t="s">
        <v>40</v>
      </c>
      <c r="AO54" s="163" t="s">
        <v>40</v>
      </c>
      <c r="AP54" s="163" t="s">
        <v>40</v>
      </c>
      <c r="AQ54" s="163" t="s">
        <v>40</v>
      </c>
      <c r="AR54" s="163" t="s">
        <v>40</v>
      </c>
      <c r="AS54" s="163" t="s">
        <v>40</v>
      </c>
      <c r="AT54" s="144" t="s">
        <v>41</v>
      </c>
      <c r="AU54" s="144" t="s">
        <v>41</v>
      </c>
      <c r="AV54" s="144" t="s">
        <v>41</v>
      </c>
      <c r="AW54" s="41"/>
      <c r="AX54" s="64"/>
      <c r="AY54" s="64"/>
      <c r="AZ54" s="64"/>
      <c r="BA54" s="64"/>
      <c r="BB54" s="64"/>
      <c r="BC54" s="64"/>
      <c r="BD54" s="64"/>
      <c r="BE54" s="64"/>
      <c r="BF54" s="65"/>
    </row>
    <row r="55" spans="1:62" s="15" customFormat="1" ht="15.75" customHeight="1" x14ac:dyDescent="0.35">
      <c r="A55" s="41"/>
      <c r="B55" s="42" t="s">
        <v>73</v>
      </c>
      <c r="C55" s="69" t="s">
        <v>38</v>
      </c>
      <c r="D55" s="69" t="s">
        <v>94</v>
      </c>
      <c r="E55" s="44">
        <v>9</v>
      </c>
      <c r="F55" s="116" t="s">
        <v>19</v>
      </c>
      <c r="G55" s="112"/>
      <c r="H55" s="112" t="s">
        <v>19</v>
      </c>
      <c r="I55" s="112"/>
      <c r="J55" s="112" t="s">
        <v>19</v>
      </c>
      <c r="K55" s="112"/>
      <c r="L55" s="112" t="s">
        <v>19</v>
      </c>
      <c r="M55" s="112"/>
      <c r="N55" s="112" t="s">
        <v>19</v>
      </c>
      <c r="O55" s="112"/>
      <c r="P55" s="112" t="s">
        <v>19</v>
      </c>
      <c r="Q55" s="112"/>
      <c r="R55" s="112" t="s">
        <v>19</v>
      </c>
      <c r="S55" s="112"/>
      <c r="T55" s="75" t="s">
        <v>19</v>
      </c>
      <c r="U55" s="75"/>
      <c r="V55" s="75" t="s">
        <v>19</v>
      </c>
      <c r="W55" s="71"/>
      <c r="X55" s="71"/>
      <c r="Y55" s="76" t="s">
        <v>19</v>
      </c>
      <c r="Z55" s="75"/>
      <c r="AA55" s="115" t="s">
        <v>19</v>
      </c>
      <c r="AB55" s="68"/>
      <c r="AC55" s="105"/>
      <c r="AD55" s="75" t="s">
        <v>19</v>
      </c>
      <c r="AE55" s="75"/>
      <c r="AF55" s="75" t="s">
        <v>19</v>
      </c>
      <c r="AG55" s="75"/>
      <c r="AH55" s="75" t="s">
        <v>19</v>
      </c>
      <c r="AI55" s="75"/>
      <c r="AJ55" s="75" t="s">
        <v>19</v>
      </c>
      <c r="AK55" s="75"/>
      <c r="AL55" s="75"/>
      <c r="AM55" s="163" t="s">
        <v>40</v>
      </c>
      <c r="AN55" s="163" t="s">
        <v>40</v>
      </c>
      <c r="AO55" s="163" t="s">
        <v>40</v>
      </c>
      <c r="AP55" s="163" t="s">
        <v>40</v>
      </c>
      <c r="AQ55" s="163" t="s">
        <v>40</v>
      </c>
      <c r="AR55" s="163" t="s">
        <v>40</v>
      </c>
      <c r="AS55" s="163" t="s">
        <v>40</v>
      </c>
      <c r="AT55" s="144" t="s">
        <v>41</v>
      </c>
      <c r="AU55" s="144" t="s">
        <v>41</v>
      </c>
      <c r="AV55" s="144" t="s">
        <v>41</v>
      </c>
      <c r="AW55" s="41"/>
      <c r="AX55" s="64"/>
      <c r="AY55" s="64"/>
      <c r="AZ55" s="64"/>
      <c r="BA55" s="64"/>
      <c r="BB55" s="64"/>
      <c r="BC55" s="64"/>
      <c r="BD55" s="64"/>
      <c r="BE55" s="64"/>
      <c r="BF55" s="65"/>
    </row>
    <row r="56" spans="1:62" s="15" customFormat="1" ht="15.75" customHeight="1" x14ac:dyDescent="0.35">
      <c r="A56" s="41"/>
      <c r="B56" s="42" t="s">
        <v>73</v>
      </c>
      <c r="C56" s="69" t="s">
        <v>38</v>
      </c>
      <c r="D56" s="69" t="s">
        <v>95</v>
      </c>
      <c r="E56" s="44">
        <v>7</v>
      </c>
      <c r="F56" s="116" t="s">
        <v>19</v>
      </c>
      <c r="G56" s="112"/>
      <c r="H56" s="112" t="s">
        <v>19</v>
      </c>
      <c r="I56" s="112"/>
      <c r="J56" s="112" t="s">
        <v>19</v>
      </c>
      <c r="K56" s="112"/>
      <c r="L56" s="112" t="s">
        <v>19</v>
      </c>
      <c r="M56" s="112"/>
      <c r="N56" s="112" t="s">
        <v>19</v>
      </c>
      <c r="O56" s="112"/>
      <c r="P56" s="112" t="s">
        <v>19</v>
      </c>
      <c r="Q56" s="112"/>
      <c r="R56" s="112" t="s">
        <v>19</v>
      </c>
      <c r="S56" s="112"/>
      <c r="T56" s="75" t="s">
        <v>19</v>
      </c>
      <c r="U56" s="75"/>
      <c r="V56" s="75" t="s">
        <v>19</v>
      </c>
      <c r="W56" s="71"/>
      <c r="X56" s="71"/>
      <c r="Y56" s="76" t="s">
        <v>19</v>
      </c>
      <c r="Z56" s="75"/>
      <c r="AA56" s="115" t="s">
        <v>19</v>
      </c>
      <c r="AB56" s="68"/>
      <c r="AC56" s="105"/>
      <c r="AD56" s="75" t="s">
        <v>19</v>
      </c>
      <c r="AE56" s="75"/>
      <c r="AF56" s="75" t="s">
        <v>19</v>
      </c>
      <c r="AG56" s="75"/>
      <c r="AH56" s="75" t="s">
        <v>19</v>
      </c>
      <c r="AI56" s="75"/>
      <c r="AJ56" s="75" t="s">
        <v>19</v>
      </c>
      <c r="AK56" s="75"/>
      <c r="AL56" s="75"/>
      <c r="AM56" s="163" t="s">
        <v>40</v>
      </c>
      <c r="AN56" s="163" t="s">
        <v>40</v>
      </c>
      <c r="AO56" s="163" t="s">
        <v>40</v>
      </c>
      <c r="AP56" s="163" t="s">
        <v>40</v>
      </c>
      <c r="AQ56" s="163" t="s">
        <v>40</v>
      </c>
      <c r="AR56" s="163" t="s">
        <v>40</v>
      </c>
      <c r="AS56" s="163" t="s">
        <v>40</v>
      </c>
      <c r="AT56" s="144" t="s">
        <v>41</v>
      </c>
      <c r="AU56" s="144" t="s">
        <v>41</v>
      </c>
      <c r="AV56" s="144" t="s">
        <v>41</v>
      </c>
      <c r="AW56" s="41"/>
      <c r="AX56" s="64"/>
      <c r="AY56" s="64"/>
      <c r="AZ56" s="64"/>
      <c r="BA56" s="64"/>
      <c r="BB56" s="64"/>
      <c r="BC56" s="64"/>
      <c r="BD56" s="64"/>
      <c r="BE56" s="64"/>
      <c r="BF56" s="65"/>
    </row>
    <row r="57" spans="1:62" s="17" customFormat="1" ht="18.75" customHeight="1" x14ac:dyDescent="0.35">
      <c r="A57" s="41"/>
      <c r="B57" s="42" t="s">
        <v>96</v>
      </c>
      <c r="C57" s="43" t="s">
        <v>30</v>
      </c>
      <c r="D57" s="43" t="s">
        <v>97</v>
      </c>
      <c r="E57" s="44">
        <v>30</v>
      </c>
      <c r="F57" s="105"/>
      <c r="G57" s="75" t="s">
        <v>98</v>
      </c>
      <c r="H57" s="75"/>
      <c r="I57" s="75" t="s">
        <v>98</v>
      </c>
      <c r="J57" s="75"/>
      <c r="K57" s="75" t="s">
        <v>98</v>
      </c>
      <c r="L57" s="75"/>
      <c r="M57" s="75" t="s">
        <v>98</v>
      </c>
      <c r="N57" s="75"/>
      <c r="O57" s="75" t="s">
        <v>98</v>
      </c>
      <c r="P57" s="75"/>
      <c r="Q57" s="75" t="s">
        <v>98</v>
      </c>
      <c r="R57" s="75"/>
      <c r="S57" s="75" t="s">
        <v>98</v>
      </c>
      <c r="T57" s="75"/>
      <c r="U57" s="75" t="s">
        <v>98</v>
      </c>
      <c r="V57" s="75"/>
      <c r="W57" s="71"/>
      <c r="X57" s="71" t="s">
        <v>98</v>
      </c>
      <c r="Y57" s="76"/>
      <c r="Z57" s="75" t="s">
        <v>98</v>
      </c>
      <c r="AA57" s="115"/>
      <c r="AB57" s="18"/>
      <c r="AC57" s="105" t="s">
        <v>19</v>
      </c>
      <c r="AD57" s="75"/>
      <c r="AE57" s="75" t="s">
        <v>19</v>
      </c>
      <c r="AF57" s="75"/>
      <c r="AG57" s="75" t="s">
        <v>19</v>
      </c>
      <c r="AH57" s="75"/>
      <c r="AI57" s="75" t="s">
        <v>19</v>
      </c>
      <c r="AJ57" s="75"/>
      <c r="AK57" s="75" t="s">
        <v>19</v>
      </c>
      <c r="AL57" s="75"/>
      <c r="AM57" s="75" t="s">
        <v>19</v>
      </c>
      <c r="AN57" s="75"/>
      <c r="AO57" s="75" t="s">
        <v>19</v>
      </c>
      <c r="AP57" s="75"/>
      <c r="AQ57" s="75" t="s">
        <v>19</v>
      </c>
      <c r="AR57" s="75"/>
      <c r="AS57" s="75" t="s">
        <v>19</v>
      </c>
      <c r="AT57" s="75"/>
      <c r="AU57" s="75" t="s">
        <v>19</v>
      </c>
      <c r="AV57" s="75"/>
      <c r="AW57" s="41"/>
      <c r="AX57" s="64"/>
      <c r="AY57" s="64"/>
      <c r="AZ57" s="64"/>
      <c r="BA57" s="64"/>
      <c r="BB57" s="64"/>
      <c r="BC57" s="64"/>
      <c r="BD57" s="64"/>
      <c r="BE57" s="64"/>
      <c r="BF57" s="65"/>
    </row>
    <row r="58" spans="1:62" s="17" customFormat="1" ht="17.25" customHeight="1" x14ac:dyDescent="0.35">
      <c r="A58" s="41"/>
      <c r="B58" s="42" t="s">
        <v>96</v>
      </c>
      <c r="C58" s="43" t="s">
        <v>36</v>
      </c>
      <c r="D58" s="43" t="s">
        <v>99</v>
      </c>
      <c r="E58" s="44">
        <v>30</v>
      </c>
      <c r="F58" s="105"/>
      <c r="G58" s="75" t="s">
        <v>98</v>
      </c>
      <c r="H58" s="75"/>
      <c r="I58" s="75" t="s">
        <v>98</v>
      </c>
      <c r="J58" s="75"/>
      <c r="K58" s="75" t="s">
        <v>98</v>
      </c>
      <c r="L58" s="75"/>
      <c r="M58" s="75" t="s">
        <v>98</v>
      </c>
      <c r="N58" s="75"/>
      <c r="O58" s="75" t="s">
        <v>98</v>
      </c>
      <c r="P58" s="75"/>
      <c r="Q58" s="75" t="s">
        <v>98</v>
      </c>
      <c r="R58" s="75"/>
      <c r="S58" s="75" t="s">
        <v>98</v>
      </c>
      <c r="T58" s="75"/>
      <c r="U58" s="75" t="s">
        <v>98</v>
      </c>
      <c r="V58" s="75"/>
      <c r="W58" s="71"/>
      <c r="X58" s="71" t="s">
        <v>98</v>
      </c>
      <c r="Y58" s="76"/>
      <c r="Z58" s="75" t="s">
        <v>98</v>
      </c>
      <c r="AA58" s="115"/>
      <c r="AB58" s="18"/>
      <c r="AC58" s="145" t="s">
        <v>41</v>
      </c>
      <c r="AD58" s="144" t="s">
        <v>41</v>
      </c>
      <c r="AE58" s="144" t="s">
        <v>41</v>
      </c>
      <c r="AF58" s="144" t="s">
        <v>41</v>
      </c>
      <c r="AG58" s="144" t="s">
        <v>41</v>
      </c>
      <c r="AH58" s="144" t="s">
        <v>41</v>
      </c>
      <c r="AI58" s="144" t="s">
        <v>41</v>
      </c>
      <c r="AJ58" s="144" t="s">
        <v>41</v>
      </c>
      <c r="AK58" s="144" t="s">
        <v>41</v>
      </c>
      <c r="AL58" s="144" t="s">
        <v>41</v>
      </c>
      <c r="AM58" s="144" t="s">
        <v>41</v>
      </c>
      <c r="AN58" s="144" t="s">
        <v>41</v>
      </c>
      <c r="AO58" s="144" t="s">
        <v>41</v>
      </c>
      <c r="AP58" s="144" t="s">
        <v>41</v>
      </c>
      <c r="AQ58" s="144" t="s">
        <v>41</v>
      </c>
      <c r="AR58" s="144" t="s">
        <v>41</v>
      </c>
      <c r="AS58" s="144" t="s">
        <v>41</v>
      </c>
      <c r="AT58" s="144" t="s">
        <v>41</v>
      </c>
      <c r="AU58" s="144" t="s">
        <v>41</v>
      </c>
      <c r="AV58" s="144" t="s">
        <v>41</v>
      </c>
      <c r="AW58" s="144" t="s">
        <v>41</v>
      </c>
      <c r="AX58" s="64"/>
      <c r="AY58" s="64"/>
      <c r="AZ58" s="64"/>
      <c r="BA58" s="64"/>
      <c r="BB58" s="64"/>
      <c r="BC58" s="64"/>
      <c r="BD58" s="64"/>
      <c r="BE58" s="64"/>
      <c r="BF58" s="65"/>
    </row>
    <row r="59" spans="1:62" s="17" customFormat="1" ht="18.75" customHeight="1" x14ac:dyDescent="0.35">
      <c r="A59" s="41"/>
      <c r="B59" s="42" t="s">
        <v>100</v>
      </c>
      <c r="C59" s="43"/>
      <c r="D59" s="43" t="s">
        <v>101</v>
      </c>
      <c r="E59" s="44">
        <v>20</v>
      </c>
      <c r="F59" s="105"/>
      <c r="G59" s="75" t="s">
        <v>70</v>
      </c>
      <c r="H59" s="75"/>
      <c r="I59" s="75" t="s">
        <v>70</v>
      </c>
      <c r="J59" s="75"/>
      <c r="K59" s="75" t="s">
        <v>70</v>
      </c>
      <c r="L59" s="75"/>
      <c r="M59" s="75" t="s">
        <v>70</v>
      </c>
      <c r="N59" s="75"/>
      <c r="O59" s="75" t="s">
        <v>19</v>
      </c>
      <c r="P59" s="75"/>
      <c r="Q59" s="75" t="s">
        <v>19</v>
      </c>
      <c r="R59" s="75"/>
      <c r="S59" s="75" t="s">
        <v>19</v>
      </c>
      <c r="T59" s="75"/>
      <c r="U59" s="75"/>
      <c r="V59" s="75"/>
      <c r="W59" s="71"/>
      <c r="X59" s="71"/>
      <c r="Y59" s="76"/>
      <c r="Z59" s="75"/>
      <c r="AA59" s="115"/>
      <c r="AB59" s="18"/>
      <c r="AC59" s="10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41"/>
      <c r="AX59" s="64"/>
      <c r="AY59" s="64"/>
      <c r="AZ59" s="64"/>
      <c r="BA59" s="64"/>
      <c r="BB59" s="64"/>
      <c r="BC59" s="64"/>
      <c r="BD59" s="64"/>
      <c r="BE59" s="64"/>
      <c r="BF59" s="65"/>
    </row>
    <row r="60" spans="1:62" s="17" customFormat="1" ht="17.25" customHeight="1" thickBot="1" x14ac:dyDescent="0.4">
      <c r="A60" s="111"/>
      <c r="B60" s="131" t="s">
        <v>102</v>
      </c>
      <c r="C60" s="132"/>
      <c r="D60" s="132" t="s">
        <v>102</v>
      </c>
      <c r="E60" s="133">
        <v>24</v>
      </c>
      <c r="F60" s="109"/>
      <c r="G60" s="110"/>
      <c r="H60" s="110"/>
      <c r="I60" s="110"/>
      <c r="J60" s="110"/>
      <c r="K60" s="110" t="s">
        <v>70</v>
      </c>
      <c r="L60" s="110"/>
      <c r="M60" s="110" t="s">
        <v>70</v>
      </c>
      <c r="N60" s="110"/>
      <c r="O60" s="110" t="s">
        <v>70</v>
      </c>
      <c r="P60" s="110"/>
      <c r="Q60" s="110" t="s">
        <v>70</v>
      </c>
      <c r="R60" s="110"/>
      <c r="S60" s="110" t="s">
        <v>70</v>
      </c>
      <c r="T60" s="110"/>
      <c r="U60" s="110" t="s">
        <v>70</v>
      </c>
      <c r="V60" s="110"/>
      <c r="W60" s="117"/>
      <c r="X60" s="117"/>
      <c r="Y60" s="118" t="s">
        <v>70</v>
      </c>
      <c r="Z60" s="110"/>
      <c r="AA60" s="119" t="s">
        <v>70</v>
      </c>
      <c r="AB60" s="39"/>
      <c r="AC60" s="109"/>
      <c r="AD60" s="110"/>
      <c r="AE60" s="110"/>
      <c r="AF60" s="110"/>
      <c r="AG60" s="110" t="s">
        <v>70</v>
      </c>
      <c r="AH60" s="110"/>
      <c r="AI60" s="110" t="s">
        <v>70</v>
      </c>
      <c r="AJ60" s="110"/>
      <c r="AK60" s="110" t="s">
        <v>70</v>
      </c>
      <c r="AL60" s="110"/>
      <c r="AM60" s="110" t="s">
        <v>70</v>
      </c>
      <c r="AN60" s="110"/>
      <c r="AO60" s="110" t="s">
        <v>70</v>
      </c>
      <c r="AP60" s="110"/>
      <c r="AQ60" s="110" t="s">
        <v>70</v>
      </c>
      <c r="AR60" s="110"/>
      <c r="AS60" s="110" t="s">
        <v>19</v>
      </c>
      <c r="AT60" s="110"/>
      <c r="AU60" s="110" t="s">
        <v>19</v>
      </c>
      <c r="AV60" s="110"/>
      <c r="AW60" s="111" t="s">
        <v>19</v>
      </c>
      <c r="AX60" s="61"/>
      <c r="AY60" s="61"/>
      <c r="AZ60" s="61"/>
      <c r="BA60" s="61"/>
      <c r="BB60" s="61"/>
      <c r="BC60" s="61"/>
      <c r="BD60" s="61"/>
      <c r="BE60" s="61"/>
      <c r="BF60" s="62"/>
    </row>
    <row r="61" spans="1:62" s="17" customFormat="1" x14ac:dyDescent="0.35">
      <c r="A61" s="15"/>
      <c r="B61" s="7"/>
      <c r="C61" s="159"/>
      <c r="D61" s="178" t="s">
        <v>103</v>
      </c>
      <c r="E61" s="179"/>
      <c r="F61" s="167">
        <f t="shared" ref="F61:AK61" si="3">SUMIF(F13:F60,"T",$E$13:$E$60)</f>
        <v>278</v>
      </c>
      <c r="G61" s="167">
        <f t="shared" si="3"/>
        <v>362</v>
      </c>
      <c r="H61" s="167">
        <f t="shared" si="3"/>
        <v>353</v>
      </c>
      <c r="I61" s="167">
        <f t="shared" si="3"/>
        <v>384</v>
      </c>
      <c r="J61" s="167">
        <f t="shared" si="3"/>
        <v>398</v>
      </c>
      <c r="K61" s="167">
        <f t="shared" si="3"/>
        <v>399</v>
      </c>
      <c r="L61" s="167">
        <f t="shared" si="3"/>
        <v>313</v>
      </c>
      <c r="M61" s="167">
        <f t="shared" si="3"/>
        <v>366</v>
      </c>
      <c r="N61" s="167">
        <f t="shared" si="3"/>
        <v>365</v>
      </c>
      <c r="O61" s="167">
        <f t="shared" si="3"/>
        <v>398</v>
      </c>
      <c r="P61" s="167">
        <f t="shared" si="3"/>
        <v>365</v>
      </c>
      <c r="Q61" s="167">
        <f t="shared" si="3"/>
        <v>466</v>
      </c>
      <c r="R61" s="167">
        <f t="shared" si="3"/>
        <v>430</v>
      </c>
      <c r="S61" s="167">
        <f t="shared" si="3"/>
        <v>451</v>
      </c>
      <c r="T61" s="167">
        <f t="shared" si="3"/>
        <v>415</v>
      </c>
      <c r="U61" s="167">
        <f t="shared" si="3"/>
        <v>354</v>
      </c>
      <c r="V61" s="167">
        <f t="shared" si="3"/>
        <v>380</v>
      </c>
      <c r="W61" s="167">
        <f t="shared" si="3"/>
        <v>0</v>
      </c>
      <c r="X61" s="167">
        <f t="shared" si="3"/>
        <v>0</v>
      </c>
      <c r="Y61" s="167">
        <f t="shared" si="3"/>
        <v>290</v>
      </c>
      <c r="Z61" s="167">
        <f t="shared" si="3"/>
        <v>250</v>
      </c>
      <c r="AA61" s="167">
        <f t="shared" si="3"/>
        <v>246</v>
      </c>
      <c r="AB61" s="167">
        <f t="shared" si="3"/>
        <v>0</v>
      </c>
      <c r="AC61" s="167">
        <f t="shared" si="3"/>
        <v>451</v>
      </c>
      <c r="AD61" s="167">
        <f t="shared" si="3"/>
        <v>453</v>
      </c>
      <c r="AE61" s="167">
        <f t="shared" si="3"/>
        <v>439</v>
      </c>
      <c r="AF61" s="167">
        <f t="shared" si="3"/>
        <v>419</v>
      </c>
      <c r="AG61" s="167">
        <f t="shared" si="3"/>
        <v>482</v>
      </c>
      <c r="AH61" s="167">
        <f t="shared" si="3"/>
        <v>355</v>
      </c>
      <c r="AI61" s="167">
        <f t="shared" si="3"/>
        <v>397</v>
      </c>
      <c r="AJ61" s="167">
        <f t="shared" si="3"/>
        <v>467</v>
      </c>
      <c r="AK61" s="167">
        <f t="shared" si="3"/>
        <v>437</v>
      </c>
      <c r="AL61" s="167">
        <f t="shared" ref="AL61:BF61" si="4">SUMIF(AL13:AL60,"T",$E$13:$E$60)</f>
        <v>285</v>
      </c>
      <c r="AM61" s="167">
        <f t="shared" si="4"/>
        <v>307</v>
      </c>
      <c r="AN61" s="167">
        <f t="shared" si="4"/>
        <v>319</v>
      </c>
      <c r="AO61" s="167">
        <f t="shared" si="4"/>
        <v>269</v>
      </c>
      <c r="AP61" s="167">
        <f t="shared" si="4"/>
        <v>181</v>
      </c>
      <c r="AQ61" s="167">
        <f t="shared" si="4"/>
        <v>284</v>
      </c>
      <c r="AR61" s="167">
        <f t="shared" si="4"/>
        <v>196</v>
      </c>
      <c r="AS61" s="167">
        <f t="shared" si="4"/>
        <v>329</v>
      </c>
      <c r="AT61" s="167">
        <f t="shared" si="4"/>
        <v>215</v>
      </c>
      <c r="AU61" s="167">
        <f t="shared" si="4"/>
        <v>195</v>
      </c>
      <c r="AV61" s="167">
        <f t="shared" si="4"/>
        <v>180</v>
      </c>
      <c r="AW61" s="167">
        <f t="shared" si="4"/>
        <v>49</v>
      </c>
      <c r="AX61" s="167">
        <f t="shared" si="4"/>
        <v>0</v>
      </c>
      <c r="AY61" s="167">
        <f t="shared" si="4"/>
        <v>0</v>
      </c>
      <c r="AZ61" s="167">
        <f t="shared" si="4"/>
        <v>0</v>
      </c>
      <c r="BA61" s="167">
        <f t="shared" si="4"/>
        <v>0</v>
      </c>
      <c r="BB61" s="167">
        <f t="shared" si="4"/>
        <v>0</v>
      </c>
      <c r="BC61" s="167">
        <f t="shared" si="4"/>
        <v>0</v>
      </c>
      <c r="BD61" s="167">
        <f t="shared" si="4"/>
        <v>0</v>
      </c>
      <c r="BE61" s="167">
        <f t="shared" si="4"/>
        <v>0</v>
      </c>
      <c r="BF61" s="167">
        <f t="shared" si="4"/>
        <v>0</v>
      </c>
    </row>
    <row r="62" spans="1:62" s="17" customFormat="1" x14ac:dyDescent="0.35">
      <c r="A62" s="15"/>
      <c r="B62" s="7"/>
      <c r="C62" s="159"/>
      <c r="D62" s="180" t="s">
        <v>104</v>
      </c>
      <c r="E62" s="181"/>
      <c r="F62" s="168">
        <f t="shared" ref="F62:AK62" si="5">SUMIF(F13:F60,"P",$E$13:$E$60)</f>
        <v>183</v>
      </c>
      <c r="G62" s="168">
        <f t="shared" si="5"/>
        <v>145</v>
      </c>
      <c r="H62" s="168">
        <f t="shared" si="5"/>
        <v>180</v>
      </c>
      <c r="I62" s="168">
        <f t="shared" si="5"/>
        <v>145</v>
      </c>
      <c r="J62" s="168">
        <f t="shared" si="5"/>
        <v>180</v>
      </c>
      <c r="K62" s="168">
        <f t="shared" si="5"/>
        <v>169</v>
      </c>
      <c r="L62" s="168">
        <f t="shared" si="5"/>
        <v>125</v>
      </c>
      <c r="M62" s="168">
        <f t="shared" si="5"/>
        <v>222</v>
      </c>
      <c r="N62" s="168">
        <f t="shared" si="5"/>
        <v>178</v>
      </c>
      <c r="O62" s="168">
        <f t="shared" si="5"/>
        <v>177</v>
      </c>
      <c r="P62" s="168">
        <f t="shared" si="5"/>
        <v>130</v>
      </c>
      <c r="Q62" s="168">
        <f t="shared" si="5"/>
        <v>102</v>
      </c>
      <c r="R62" s="168">
        <f t="shared" si="5"/>
        <v>158</v>
      </c>
      <c r="S62" s="168">
        <f t="shared" si="5"/>
        <v>102</v>
      </c>
      <c r="T62" s="168">
        <f t="shared" si="5"/>
        <v>158</v>
      </c>
      <c r="U62" s="168">
        <f t="shared" si="5"/>
        <v>204</v>
      </c>
      <c r="V62" s="168">
        <f t="shared" si="5"/>
        <v>208</v>
      </c>
      <c r="W62" s="168">
        <f t="shared" si="5"/>
        <v>0</v>
      </c>
      <c r="X62" s="168">
        <f t="shared" si="5"/>
        <v>0</v>
      </c>
      <c r="Y62" s="168">
        <f t="shared" si="5"/>
        <v>204</v>
      </c>
      <c r="Z62" s="168">
        <f t="shared" si="5"/>
        <v>208</v>
      </c>
      <c r="AA62" s="168">
        <f t="shared" si="5"/>
        <v>204</v>
      </c>
      <c r="AB62" s="168">
        <f t="shared" si="5"/>
        <v>0</v>
      </c>
      <c r="AC62" s="168">
        <f t="shared" si="5"/>
        <v>100</v>
      </c>
      <c r="AD62" s="168">
        <f t="shared" si="5"/>
        <v>102</v>
      </c>
      <c r="AE62" s="168">
        <f t="shared" si="5"/>
        <v>75</v>
      </c>
      <c r="AF62" s="168">
        <f t="shared" si="5"/>
        <v>102</v>
      </c>
      <c r="AG62" s="168">
        <f t="shared" si="5"/>
        <v>99</v>
      </c>
      <c r="AH62" s="168">
        <f t="shared" si="5"/>
        <v>102</v>
      </c>
      <c r="AI62" s="168">
        <f t="shared" si="5"/>
        <v>49</v>
      </c>
      <c r="AJ62" s="168">
        <f t="shared" si="5"/>
        <v>59</v>
      </c>
      <c r="AK62" s="168">
        <f t="shared" si="5"/>
        <v>56</v>
      </c>
      <c r="AL62" s="168">
        <f t="shared" ref="AL62:BF62" si="6">SUMIF(AL13:AL60,"P",$E$13:$E$60)</f>
        <v>27</v>
      </c>
      <c r="AM62" s="168">
        <f t="shared" si="6"/>
        <v>74</v>
      </c>
      <c r="AN62" s="168">
        <f t="shared" si="6"/>
        <v>50</v>
      </c>
      <c r="AO62" s="168">
        <f t="shared" si="6"/>
        <v>99</v>
      </c>
      <c r="AP62" s="168">
        <f t="shared" si="6"/>
        <v>50</v>
      </c>
      <c r="AQ62" s="168">
        <f t="shared" si="6"/>
        <v>74</v>
      </c>
      <c r="AR62" s="168">
        <f t="shared" si="6"/>
        <v>50</v>
      </c>
      <c r="AS62" s="168">
        <f t="shared" si="6"/>
        <v>50</v>
      </c>
      <c r="AT62" s="168">
        <f t="shared" si="6"/>
        <v>50</v>
      </c>
      <c r="AU62" s="168">
        <f t="shared" si="6"/>
        <v>50</v>
      </c>
      <c r="AV62" s="168">
        <f t="shared" si="6"/>
        <v>75</v>
      </c>
      <c r="AW62" s="168">
        <f t="shared" si="6"/>
        <v>0</v>
      </c>
      <c r="AX62" s="168">
        <f t="shared" si="6"/>
        <v>0</v>
      </c>
      <c r="AY62" s="168">
        <f t="shared" si="6"/>
        <v>0</v>
      </c>
      <c r="AZ62" s="168">
        <f t="shared" si="6"/>
        <v>0</v>
      </c>
      <c r="BA62" s="168">
        <f t="shared" si="6"/>
        <v>0</v>
      </c>
      <c r="BB62" s="168">
        <f t="shared" si="6"/>
        <v>0</v>
      </c>
      <c r="BC62" s="168">
        <f t="shared" si="6"/>
        <v>0</v>
      </c>
      <c r="BD62" s="168">
        <f t="shared" si="6"/>
        <v>0</v>
      </c>
      <c r="BE62" s="168">
        <f t="shared" si="6"/>
        <v>0</v>
      </c>
      <c r="BF62" s="168">
        <f t="shared" si="6"/>
        <v>0</v>
      </c>
      <c r="BH62" s="78"/>
      <c r="BI62" s="78"/>
      <c r="BJ62" s="78"/>
    </row>
    <row r="63" spans="1:62" x14ac:dyDescent="0.35">
      <c r="B63" s="160"/>
      <c r="C63" s="160"/>
      <c r="D63" s="182" t="s">
        <v>105</v>
      </c>
      <c r="E63" s="181"/>
      <c r="F63" s="169">
        <f t="shared" ref="F63:AK63" si="7">SUMIF(F13:F60,"V",$E$13:$E$60)</f>
        <v>55</v>
      </c>
      <c r="G63" s="169">
        <f t="shared" si="7"/>
        <v>40</v>
      </c>
      <c r="H63" s="169">
        <f t="shared" si="7"/>
        <v>47</v>
      </c>
      <c r="I63" s="169">
        <f t="shared" si="7"/>
        <v>62</v>
      </c>
      <c r="J63" s="169">
        <f t="shared" si="7"/>
        <v>47</v>
      </c>
      <c r="K63" s="169">
        <f t="shared" si="7"/>
        <v>47</v>
      </c>
      <c r="L63" s="169">
        <f t="shared" si="7"/>
        <v>55</v>
      </c>
      <c r="M63" s="169">
        <f t="shared" si="7"/>
        <v>40</v>
      </c>
      <c r="N63" s="169">
        <f t="shared" si="7"/>
        <v>40</v>
      </c>
      <c r="O63" s="169">
        <f t="shared" si="7"/>
        <v>40</v>
      </c>
      <c r="P63" s="169">
        <f t="shared" si="7"/>
        <v>55</v>
      </c>
      <c r="Q63" s="169">
        <f t="shared" si="7"/>
        <v>40</v>
      </c>
      <c r="R63" s="169">
        <f t="shared" si="7"/>
        <v>40</v>
      </c>
      <c r="S63" s="169">
        <f t="shared" si="7"/>
        <v>55</v>
      </c>
      <c r="T63" s="169">
        <f t="shared" si="7"/>
        <v>40</v>
      </c>
      <c r="U63" s="169">
        <f t="shared" si="7"/>
        <v>40</v>
      </c>
      <c r="V63" s="169">
        <f t="shared" si="7"/>
        <v>55</v>
      </c>
      <c r="W63" s="169">
        <f t="shared" si="7"/>
        <v>0</v>
      </c>
      <c r="X63" s="169">
        <f t="shared" si="7"/>
        <v>0</v>
      </c>
      <c r="Y63" s="169">
        <f t="shared" si="7"/>
        <v>95</v>
      </c>
      <c r="Z63" s="169">
        <f t="shared" si="7"/>
        <v>80</v>
      </c>
      <c r="AA63" s="169">
        <f t="shared" si="7"/>
        <v>40</v>
      </c>
      <c r="AB63" s="169">
        <f t="shared" si="7"/>
        <v>0</v>
      </c>
      <c r="AC63" s="169">
        <f t="shared" si="7"/>
        <v>80</v>
      </c>
      <c r="AD63" s="169">
        <f t="shared" si="7"/>
        <v>95</v>
      </c>
      <c r="AE63" s="169">
        <f t="shared" si="7"/>
        <v>80</v>
      </c>
      <c r="AF63" s="169">
        <f t="shared" si="7"/>
        <v>80</v>
      </c>
      <c r="AG63" s="169">
        <f t="shared" si="7"/>
        <v>125</v>
      </c>
      <c r="AH63" s="169">
        <f t="shared" si="7"/>
        <v>112</v>
      </c>
      <c r="AI63" s="169">
        <f t="shared" si="7"/>
        <v>70</v>
      </c>
      <c r="AJ63" s="169">
        <f t="shared" si="7"/>
        <v>72</v>
      </c>
      <c r="AK63" s="169">
        <f t="shared" si="7"/>
        <v>85</v>
      </c>
      <c r="AL63" s="169">
        <f t="shared" ref="AL63:BF63" si="8">SUMIF(AL13:AL60,"V",$E$13:$E$60)</f>
        <v>57</v>
      </c>
      <c r="AM63" s="169">
        <f t="shared" si="8"/>
        <v>55</v>
      </c>
      <c r="AN63" s="169">
        <f t="shared" si="8"/>
        <v>57</v>
      </c>
      <c r="AO63" s="169">
        <f t="shared" si="8"/>
        <v>85</v>
      </c>
      <c r="AP63" s="169">
        <f t="shared" si="8"/>
        <v>55</v>
      </c>
      <c r="AQ63" s="169">
        <f t="shared" si="8"/>
        <v>72</v>
      </c>
      <c r="AR63" s="169">
        <f t="shared" si="8"/>
        <v>85</v>
      </c>
      <c r="AS63" s="169">
        <f t="shared" si="8"/>
        <v>55</v>
      </c>
      <c r="AT63" s="169">
        <f t="shared" si="8"/>
        <v>40</v>
      </c>
      <c r="AU63" s="169">
        <f t="shared" si="8"/>
        <v>0</v>
      </c>
      <c r="AV63" s="169">
        <f t="shared" si="8"/>
        <v>0</v>
      </c>
      <c r="AW63" s="169">
        <f t="shared" si="8"/>
        <v>0</v>
      </c>
      <c r="AX63" s="169">
        <f t="shared" si="8"/>
        <v>0</v>
      </c>
      <c r="AY63" s="169">
        <f t="shared" si="8"/>
        <v>0</v>
      </c>
      <c r="AZ63" s="169">
        <f t="shared" si="8"/>
        <v>0</v>
      </c>
      <c r="BA63" s="169">
        <f t="shared" si="8"/>
        <v>0</v>
      </c>
      <c r="BB63" s="169">
        <f t="shared" si="8"/>
        <v>0</v>
      </c>
      <c r="BC63" s="169">
        <f t="shared" si="8"/>
        <v>0</v>
      </c>
      <c r="BD63" s="169">
        <f t="shared" si="8"/>
        <v>0</v>
      </c>
      <c r="BE63" s="169">
        <f t="shared" si="8"/>
        <v>0</v>
      </c>
      <c r="BF63" s="169">
        <f t="shared" si="8"/>
        <v>0</v>
      </c>
    </row>
    <row r="64" spans="1:62" x14ac:dyDescent="0.35">
      <c r="B64" s="160"/>
      <c r="C64" s="160"/>
      <c r="D64" s="196" t="s">
        <v>106</v>
      </c>
      <c r="E64" s="197"/>
      <c r="F64" s="169">
        <f t="shared" ref="F64:AK64" si="9">SUMIF(F13:F60,"TP",$E$13:$E$60)</f>
        <v>0</v>
      </c>
      <c r="G64" s="169">
        <f t="shared" si="9"/>
        <v>32</v>
      </c>
      <c r="H64" s="169">
        <f t="shared" si="9"/>
        <v>62</v>
      </c>
      <c r="I64" s="169">
        <f t="shared" si="9"/>
        <v>30</v>
      </c>
      <c r="J64" s="169">
        <f t="shared" si="9"/>
        <v>0</v>
      </c>
      <c r="K64" s="169">
        <f t="shared" si="9"/>
        <v>0</v>
      </c>
      <c r="L64" s="169">
        <f t="shared" si="9"/>
        <v>25</v>
      </c>
      <c r="M64" s="169">
        <f t="shared" si="9"/>
        <v>25</v>
      </c>
      <c r="N64" s="169">
        <f t="shared" si="9"/>
        <v>25</v>
      </c>
      <c r="O64" s="169">
        <f t="shared" si="9"/>
        <v>25</v>
      </c>
      <c r="P64" s="169">
        <f t="shared" si="9"/>
        <v>25</v>
      </c>
      <c r="Q64" s="169">
        <f t="shared" si="9"/>
        <v>25</v>
      </c>
      <c r="R64" s="169">
        <f t="shared" si="9"/>
        <v>25</v>
      </c>
      <c r="S64" s="169">
        <f t="shared" si="9"/>
        <v>25</v>
      </c>
      <c r="T64" s="169">
        <f t="shared" si="9"/>
        <v>0</v>
      </c>
      <c r="U64" s="169">
        <f t="shared" si="9"/>
        <v>0</v>
      </c>
      <c r="V64" s="169">
        <f t="shared" si="9"/>
        <v>0</v>
      </c>
      <c r="W64" s="169">
        <f t="shared" si="9"/>
        <v>0</v>
      </c>
      <c r="X64" s="169">
        <f t="shared" si="9"/>
        <v>0</v>
      </c>
      <c r="Y64" s="169">
        <f t="shared" si="9"/>
        <v>25</v>
      </c>
      <c r="Z64" s="169">
        <f t="shared" si="9"/>
        <v>25</v>
      </c>
      <c r="AA64" s="169">
        <f t="shared" si="9"/>
        <v>0</v>
      </c>
      <c r="AB64" s="169">
        <f t="shared" si="9"/>
        <v>0</v>
      </c>
      <c r="AC64" s="169">
        <f t="shared" si="9"/>
        <v>0</v>
      </c>
      <c r="AD64" s="169">
        <f t="shared" si="9"/>
        <v>0</v>
      </c>
      <c r="AE64" s="169">
        <f t="shared" si="9"/>
        <v>30</v>
      </c>
      <c r="AF64" s="169">
        <f t="shared" si="9"/>
        <v>30</v>
      </c>
      <c r="AG64" s="169">
        <f t="shared" si="9"/>
        <v>0</v>
      </c>
      <c r="AH64" s="169">
        <f t="shared" si="9"/>
        <v>0</v>
      </c>
      <c r="AI64" s="169">
        <f t="shared" si="9"/>
        <v>0</v>
      </c>
      <c r="AJ64" s="169">
        <f t="shared" si="9"/>
        <v>0</v>
      </c>
      <c r="AK64" s="169">
        <f t="shared" si="9"/>
        <v>0</v>
      </c>
      <c r="AL64" s="169">
        <f t="shared" ref="AL64:BF64" si="10">SUMIF(AL13:AL60,"TP",$E$13:$E$60)</f>
        <v>0</v>
      </c>
      <c r="AM64" s="169">
        <f t="shared" si="10"/>
        <v>0</v>
      </c>
      <c r="AN64" s="169">
        <f t="shared" si="10"/>
        <v>0</v>
      </c>
      <c r="AO64" s="169">
        <f t="shared" si="10"/>
        <v>0</v>
      </c>
      <c r="AP64" s="169">
        <f t="shared" si="10"/>
        <v>0</v>
      </c>
      <c r="AQ64" s="169">
        <f t="shared" si="10"/>
        <v>0</v>
      </c>
      <c r="AR64" s="169">
        <f t="shared" si="10"/>
        <v>0</v>
      </c>
      <c r="AS64" s="169">
        <f t="shared" si="10"/>
        <v>0</v>
      </c>
      <c r="AT64" s="169">
        <f t="shared" si="10"/>
        <v>0</v>
      </c>
      <c r="AU64" s="169">
        <f t="shared" si="10"/>
        <v>0</v>
      </c>
      <c r="AV64" s="169">
        <f t="shared" si="10"/>
        <v>0</v>
      </c>
      <c r="AW64" s="169">
        <f t="shared" si="10"/>
        <v>0</v>
      </c>
      <c r="AX64" s="169">
        <f t="shared" si="10"/>
        <v>0</v>
      </c>
      <c r="AY64" s="169">
        <f t="shared" si="10"/>
        <v>0</v>
      </c>
      <c r="AZ64" s="169">
        <f t="shared" si="10"/>
        <v>0</v>
      </c>
      <c r="BA64" s="169">
        <f t="shared" si="10"/>
        <v>0</v>
      </c>
      <c r="BB64" s="169">
        <f t="shared" si="10"/>
        <v>0</v>
      </c>
      <c r="BC64" s="169">
        <f t="shared" si="10"/>
        <v>0</v>
      </c>
      <c r="BD64" s="169">
        <f t="shared" si="10"/>
        <v>0</v>
      </c>
      <c r="BE64" s="169">
        <f t="shared" si="10"/>
        <v>0</v>
      </c>
      <c r="BF64" s="169">
        <f t="shared" si="10"/>
        <v>0</v>
      </c>
    </row>
    <row r="65" spans="2:58" x14ac:dyDescent="0.35">
      <c r="B65" s="160"/>
      <c r="C65" s="160"/>
      <c r="D65" s="196" t="s">
        <v>107</v>
      </c>
      <c r="E65" s="201"/>
      <c r="F65" s="169">
        <f t="shared" ref="F65:AK65" si="11">SUMIF(F13:F60,"TÖP",$E$13:$E$60)</f>
        <v>70</v>
      </c>
      <c r="G65" s="169">
        <f t="shared" si="11"/>
        <v>73</v>
      </c>
      <c r="H65" s="169">
        <f t="shared" si="11"/>
        <v>73</v>
      </c>
      <c r="I65" s="169">
        <f t="shared" si="11"/>
        <v>73</v>
      </c>
      <c r="J65" s="169">
        <f t="shared" si="11"/>
        <v>73</v>
      </c>
      <c r="K65" s="169">
        <f t="shared" si="11"/>
        <v>143</v>
      </c>
      <c r="L65" s="169">
        <f t="shared" si="11"/>
        <v>105</v>
      </c>
      <c r="M65" s="169">
        <f t="shared" si="11"/>
        <v>105</v>
      </c>
      <c r="N65" s="169">
        <f t="shared" si="11"/>
        <v>90</v>
      </c>
      <c r="O65" s="169">
        <f t="shared" si="11"/>
        <v>108</v>
      </c>
      <c r="P65" s="169">
        <f t="shared" si="11"/>
        <v>41</v>
      </c>
      <c r="Q65" s="169">
        <f t="shared" si="11"/>
        <v>60</v>
      </c>
      <c r="R65" s="169">
        <f t="shared" si="11"/>
        <v>61</v>
      </c>
      <c r="S65" s="169">
        <f t="shared" si="11"/>
        <v>75</v>
      </c>
      <c r="T65" s="169">
        <f t="shared" si="11"/>
        <v>56</v>
      </c>
      <c r="U65" s="169">
        <f t="shared" si="11"/>
        <v>55</v>
      </c>
      <c r="V65" s="169">
        <f t="shared" si="11"/>
        <v>41</v>
      </c>
      <c r="W65" s="169">
        <f t="shared" si="11"/>
        <v>0</v>
      </c>
      <c r="X65" s="169">
        <f t="shared" si="11"/>
        <v>0</v>
      </c>
      <c r="Y65" s="169">
        <f t="shared" si="11"/>
        <v>143</v>
      </c>
      <c r="Z65" s="169">
        <f t="shared" si="11"/>
        <v>137</v>
      </c>
      <c r="AA65" s="169">
        <f t="shared" si="11"/>
        <v>160</v>
      </c>
      <c r="AB65" s="169">
        <f t="shared" si="11"/>
        <v>0</v>
      </c>
      <c r="AC65" s="169">
        <f t="shared" si="11"/>
        <v>160</v>
      </c>
      <c r="AD65" s="169">
        <f t="shared" si="11"/>
        <v>130</v>
      </c>
      <c r="AE65" s="169">
        <f t="shared" si="11"/>
        <v>158</v>
      </c>
      <c r="AF65" s="169">
        <f t="shared" si="11"/>
        <v>149</v>
      </c>
      <c r="AG65" s="169">
        <f t="shared" si="11"/>
        <v>100</v>
      </c>
      <c r="AH65" s="169">
        <f t="shared" si="11"/>
        <v>114</v>
      </c>
      <c r="AI65" s="169">
        <f t="shared" si="11"/>
        <v>185</v>
      </c>
      <c r="AJ65" s="169">
        <f t="shared" si="11"/>
        <v>177</v>
      </c>
      <c r="AK65" s="169">
        <f t="shared" si="11"/>
        <v>148</v>
      </c>
      <c r="AL65" s="169">
        <f t="shared" ref="AL65:BF65" si="12">SUMIF(AL13:AL60,"TÖP",$E$13:$E$60)</f>
        <v>147</v>
      </c>
      <c r="AM65" s="169">
        <f t="shared" si="12"/>
        <v>270</v>
      </c>
      <c r="AN65" s="169">
        <f t="shared" si="12"/>
        <v>244</v>
      </c>
      <c r="AO65" s="169">
        <f t="shared" si="12"/>
        <v>353</v>
      </c>
      <c r="AP65" s="169">
        <f t="shared" si="12"/>
        <v>353</v>
      </c>
      <c r="AQ65" s="169">
        <f t="shared" si="12"/>
        <v>353</v>
      </c>
      <c r="AR65" s="169">
        <f t="shared" si="12"/>
        <v>313</v>
      </c>
      <c r="AS65" s="169">
        <f t="shared" si="12"/>
        <v>279</v>
      </c>
      <c r="AT65" s="169">
        <f t="shared" si="12"/>
        <v>224</v>
      </c>
      <c r="AU65" s="169">
        <f t="shared" si="12"/>
        <v>138</v>
      </c>
      <c r="AV65" s="169">
        <f t="shared" si="12"/>
        <v>15</v>
      </c>
      <c r="AW65" s="169">
        <f t="shared" si="12"/>
        <v>0</v>
      </c>
      <c r="AX65" s="169">
        <f t="shared" si="12"/>
        <v>0</v>
      </c>
      <c r="AY65" s="169">
        <f t="shared" si="12"/>
        <v>0</v>
      </c>
      <c r="AZ65" s="169">
        <f t="shared" si="12"/>
        <v>0</v>
      </c>
      <c r="BA65" s="169">
        <f t="shared" si="12"/>
        <v>0</v>
      </c>
      <c r="BB65" s="169">
        <f t="shared" si="12"/>
        <v>50</v>
      </c>
      <c r="BC65" s="169">
        <f t="shared" si="12"/>
        <v>50</v>
      </c>
      <c r="BD65" s="169">
        <f t="shared" si="12"/>
        <v>50</v>
      </c>
      <c r="BE65" s="169">
        <f t="shared" si="12"/>
        <v>50</v>
      </c>
      <c r="BF65" s="169">
        <f t="shared" si="12"/>
        <v>50</v>
      </c>
    </row>
    <row r="66" spans="2:58" x14ac:dyDescent="0.35">
      <c r="B66" s="160"/>
      <c r="C66" s="160"/>
      <c r="D66" s="199" t="s">
        <v>108</v>
      </c>
      <c r="E66" s="200"/>
      <c r="F66" s="169">
        <f t="shared" ref="F66:AK66" si="13">SUMIF(F13:F60,"LT",$E$13:$E$60)</f>
        <v>0</v>
      </c>
      <c r="G66" s="169">
        <f t="shared" si="13"/>
        <v>0</v>
      </c>
      <c r="H66" s="169">
        <f t="shared" si="13"/>
        <v>0</v>
      </c>
      <c r="I66" s="169">
        <f t="shared" si="13"/>
        <v>0</v>
      </c>
      <c r="J66" s="169">
        <f t="shared" si="13"/>
        <v>0</v>
      </c>
      <c r="K66" s="169">
        <f t="shared" si="13"/>
        <v>0</v>
      </c>
      <c r="L66" s="169">
        <f t="shared" si="13"/>
        <v>0</v>
      </c>
      <c r="M66" s="169">
        <f t="shared" si="13"/>
        <v>0</v>
      </c>
      <c r="N66" s="169">
        <f t="shared" si="13"/>
        <v>0</v>
      </c>
      <c r="O66" s="169">
        <f t="shared" si="13"/>
        <v>0</v>
      </c>
      <c r="P66" s="169">
        <f t="shared" si="13"/>
        <v>0</v>
      </c>
      <c r="Q66" s="169">
        <f t="shared" si="13"/>
        <v>0</v>
      </c>
      <c r="R66" s="169">
        <f t="shared" si="13"/>
        <v>0</v>
      </c>
      <c r="S66" s="169">
        <f t="shared" si="13"/>
        <v>0</v>
      </c>
      <c r="T66" s="169">
        <f t="shared" si="13"/>
        <v>20</v>
      </c>
      <c r="U66" s="169">
        <f t="shared" si="13"/>
        <v>0</v>
      </c>
      <c r="V66" s="169">
        <f t="shared" si="13"/>
        <v>0</v>
      </c>
      <c r="W66" s="169">
        <f t="shared" si="13"/>
        <v>0</v>
      </c>
      <c r="X66" s="169">
        <f t="shared" si="13"/>
        <v>0</v>
      </c>
      <c r="Y66" s="169">
        <f t="shared" si="13"/>
        <v>0</v>
      </c>
      <c r="Z66" s="169">
        <f t="shared" si="13"/>
        <v>0</v>
      </c>
      <c r="AA66" s="169">
        <f t="shared" si="13"/>
        <v>18</v>
      </c>
      <c r="AB66" s="169">
        <f t="shared" si="13"/>
        <v>0</v>
      </c>
      <c r="AC66" s="169">
        <f t="shared" si="13"/>
        <v>30</v>
      </c>
      <c r="AD66" s="169">
        <f t="shared" si="13"/>
        <v>30</v>
      </c>
      <c r="AE66" s="169">
        <f t="shared" si="13"/>
        <v>30</v>
      </c>
      <c r="AF66" s="169">
        <f t="shared" si="13"/>
        <v>30</v>
      </c>
      <c r="AG66" s="169">
        <f t="shared" si="13"/>
        <v>30</v>
      </c>
      <c r="AH66" s="169">
        <f t="shared" si="13"/>
        <v>80</v>
      </c>
      <c r="AI66" s="169">
        <f t="shared" si="13"/>
        <v>30</v>
      </c>
      <c r="AJ66" s="169">
        <f t="shared" si="13"/>
        <v>30</v>
      </c>
      <c r="AK66" s="169">
        <f t="shared" si="13"/>
        <v>30</v>
      </c>
      <c r="AL66" s="169">
        <f t="shared" ref="AL66:BF66" si="14">SUMIF(AL13:AL60,"LT",$E$13:$E$60)</f>
        <v>30</v>
      </c>
      <c r="AM66" s="169">
        <f t="shared" si="14"/>
        <v>49</v>
      </c>
      <c r="AN66" s="169">
        <f t="shared" si="14"/>
        <v>46</v>
      </c>
      <c r="AO66" s="169">
        <f t="shared" si="14"/>
        <v>30</v>
      </c>
      <c r="AP66" s="169">
        <f t="shared" si="14"/>
        <v>45</v>
      </c>
      <c r="AQ66" s="169">
        <f t="shared" si="14"/>
        <v>30</v>
      </c>
      <c r="AR66" s="169">
        <f t="shared" si="14"/>
        <v>70</v>
      </c>
      <c r="AS66" s="169">
        <f t="shared" si="14"/>
        <v>85</v>
      </c>
      <c r="AT66" s="169">
        <f t="shared" si="14"/>
        <v>155</v>
      </c>
      <c r="AU66" s="169">
        <f t="shared" si="14"/>
        <v>251</v>
      </c>
      <c r="AV66" s="169">
        <f t="shared" si="14"/>
        <v>270</v>
      </c>
      <c r="AW66" s="169">
        <f t="shared" si="14"/>
        <v>30</v>
      </c>
      <c r="AX66" s="169">
        <f t="shared" si="14"/>
        <v>0</v>
      </c>
      <c r="AY66" s="169">
        <f t="shared" si="14"/>
        <v>0</v>
      </c>
      <c r="AZ66" s="169">
        <f t="shared" si="14"/>
        <v>0</v>
      </c>
      <c r="BA66" s="169">
        <f t="shared" si="14"/>
        <v>0</v>
      </c>
      <c r="BB66" s="169">
        <f t="shared" si="14"/>
        <v>0</v>
      </c>
      <c r="BC66" s="169">
        <f t="shared" si="14"/>
        <v>0</v>
      </c>
      <c r="BD66" s="169">
        <f t="shared" si="14"/>
        <v>0</v>
      </c>
      <c r="BE66" s="169">
        <f t="shared" si="14"/>
        <v>0</v>
      </c>
      <c r="BF66" s="169">
        <f t="shared" si="14"/>
        <v>0</v>
      </c>
    </row>
    <row r="67" spans="2:58" x14ac:dyDescent="0.35">
      <c r="B67" s="160"/>
      <c r="C67" s="160"/>
      <c r="D67" s="198" t="s">
        <v>109</v>
      </c>
      <c r="E67" s="181"/>
      <c r="F67" s="169">
        <f t="shared" ref="F67:AK67" si="15">SUMIF(F13:F60,"KÕP",$E$13:$E$60)</f>
        <v>0</v>
      </c>
      <c r="G67" s="169">
        <f t="shared" si="15"/>
        <v>0</v>
      </c>
      <c r="H67" s="169">
        <f t="shared" si="15"/>
        <v>0</v>
      </c>
      <c r="I67" s="169">
        <f t="shared" si="15"/>
        <v>0</v>
      </c>
      <c r="J67" s="169">
        <f t="shared" si="15"/>
        <v>0</v>
      </c>
      <c r="K67" s="169">
        <f t="shared" si="15"/>
        <v>0</v>
      </c>
      <c r="L67" s="169">
        <f t="shared" si="15"/>
        <v>90</v>
      </c>
      <c r="M67" s="169">
        <f t="shared" si="15"/>
        <v>0</v>
      </c>
      <c r="N67" s="169">
        <f t="shared" si="15"/>
        <v>0</v>
      </c>
      <c r="O67" s="169">
        <f t="shared" si="15"/>
        <v>0</v>
      </c>
      <c r="P67" s="169">
        <f t="shared" si="15"/>
        <v>88</v>
      </c>
      <c r="Q67" s="169">
        <f t="shared" si="15"/>
        <v>0</v>
      </c>
      <c r="R67" s="169">
        <f t="shared" si="15"/>
        <v>0</v>
      </c>
      <c r="S67" s="169">
        <f t="shared" si="15"/>
        <v>0</v>
      </c>
      <c r="T67" s="169">
        <f t="shared" si="15"/>
        <v>0</v>
      </c>
      <c r="U67" s="169">
        <f t="shared" si="15"/>
        <v>0</v>
      </c>
      <c r="V67" s="169">
        <f t="shared" si="15"/>
        <v>0</v>
      </c>
      <c r="W67" s="169">
        <f t="shared" si="15"/>
        <v>0</v>
      </c>
      <c r="X67" s="169">
        <f t="shared" si="15"/>
        <v>0</v>
      </c>
      <c r="Y67" s="169">
        <f t="shared" si="15"/>
        <v>0</v>
      </c>
      <c r="Z67" s="169">
        <f t="shared" si="15"/>
        <v>0</v>
      </c>
      <c r="AA67" s="169">
        <f t="shared" si="15"/>
        <v>74</v>
      </c>
      <c r="AB67" s="169">
        <f t="shared" si="15"/>
        <v>0</v>
      </c>
      <c r="AC67" s="169">
        <f t="shared" si="15"/>
        <v>0</v>
      </c>
      <c r="AD67" s="169">
        <f t="shared" si="15"/>
        <v>0</v>
      </c>
      <c r="AE67" s="169">
        <f t="shared" si="15"/>
        <v>0</v>
      </c>
      <c r="AF67" s="169">
        <f t="shared" si="15"/>
        <v>0</v>
      </c>
      <c r="AG67" s="169">
        <f t="shared" si="15"/>
        <v>0</v>
      </c>
      <c r="AH67" s="169">
        <f t="shared" si="15"/>
        <v>62</v>
      </c>
      <c r="AI67" s="169">
        <f t="shared" si="15"/>
        <v>0</v>
      </c>
      <c r="AJ67" s="169">
        <f t="shared" si="15"/>
        <v>0</v>
      </c>
      <c r="AK67" s="169">
        <f t="shared" si="15"/>
        <v>0</v>
      </c>
      <c r="AL67" s="169">
        <f t="shared" ref="AL67:BF67" si="16">SUMIF(AL13:AL60,"KÕP",$E$13:$E$60)</f>
        <v>203</v>
      </c>
      <c r="AM67" s="169">
        <f t="shared" si="16"/>
        <v>0</v>
      </c>
      <c r="AN67" s="169">
        <f t="shared" si="16"/>
        <v>0</v>
      </c>
      <c r="AO67" s="169">
        <f t="shared" si="16"/>
        <v>0</v>
      </c>
      <c r="AP67" s="169">
        <f t="shared" si="16"/>
        <v>0</v>
      </c>
      <c r="AQ67" s="169">
        <f t="shared" si="16"/>
        <v>0</v>
      </c>
      <c r="AR67" s="169">
        <f t="shared" si="16"/>
        <v>0</v>
      </c>
      <c r="AS67" s="169">
        <f t="shared" si="16"/>
        <v>0</v>
      </c>
      <c r="AT67" s="169">
        <f t="shared" si="16"/>
        <v>0</v>
      </c>
      <c r="AU67" s="169">
        <f t="shared" si="16"/>
        <v>105</v>
      </c>
      <c r="AV67" s="169">
        <f t="shared" si="16"/>
        <v>0</v>
      </c>
      <c r="AW67" s="169">
        <f t="shared" si="16"/>
        <v>0</v>
      </c>
      <c r="AX67" s="169">
        <f t="shared" si="16"/>
        <v>0</v>
      </c>
      <c r="AY67" s="169">
        <f t="shared" si="16"/>
        <v>0</v>
      </c>
      <c r="AZ67" s="169">
        <f t="shared" si="16"/>
        <v>0</v>
      </c>
      <c r="BA67" s="169">
        <f t="shared" si="16"/>
        <v>0</v>
      </c>
      <c r="BB67" s="169">
        <f t="shared" si="16"/>
        <v>0</v>
      </c>
      <c r="BC67" s="169">
        <f t="shared" si="16"/>
        <v>0</v>
      </c>
      <c r="BD67" s="169">
        <f t="shared" si="16"/>
        <v>0</v>
      </c>
      <c r="BE67" s="169">
        <f t="shared" si="16"/>
        <v>0</v>
      </c>
      <c r="BF67" s="169">
        <f t="shared" si="16"/>
        <v>0</v>
      </c>
    </row>
    <row r="68" spans="2:58" x14ac:dyDescent="0.35">
      <c r="B68" s="160"/>
      <c r="C68" s="160"/>
      <c r="D68" s="182" t="s">
        <v>110</v>
      </c>
      <c r="E68" s="181"/>
      <c r="F68" s="170">
        <f t="shared" ref="F68:AK68" si="17">SUMIF(F13:F60,"",$E$13:$E$60)</f>
        <v>436</v>
      </c>
      <c r="G68" s="170">
        <f t="shared" si="17"/>
        <v>310</v>
      </c>
      <c r="H68" s="170">
        <f t="shared" si="17"/>
        <v>307</v>
      </c>
      <c r="I68" s="170">
        <f t="shared" si="17"/>
        <v>268</v>
      </c>
      <c r="J68" s="170">
        <f t="shared" si="17"/>
        <v>324</v>
      </c>
      <c r="K68" s="170">
        <f t="shared" si="17"/>
        <v>204</v>
      </c>
      <c r="L68" s="170">
        <f t="shared" si="17"/>
        <v>309</v>
      </c>
      <c r="M68" s="170">
        <f t="shared" si="17"/>
        <v>204</v>
      </c>
      <c r="N68" s="170">
        <f t="shared" si="17"/>
        <v>324</v>
      </c>
      <c r="O68" s="170">
        <f t="shared" si="17"/>
        <v>214</v>
      </c>
      <c r="P68" s="170">
        <f t="shared" si="17"/>
        <v>318</v>
      </c>
      <c r="Q68" s="170">
        <f t="shared" si="17"/>
        <v>269</v>
      </c>
      <c r="R68" s="170">
        <f t="shared" si="17"/>
        <v>308</v>
      </c>
      <c r="S68" s="170">
        <f t="shared" si="17"/>
        <v>254</v>
      </c>
      <c r="T68" s="170">
        <f t="shared" si="17"/>
        <v>333</v>
      </c>
      <c r="U68" s="170">
        <f t="shared" si="17"/>
        <v>309</v>
      </c>
      <c r="V68" s="170">
        <f t="shared" si="17"/>
        <v>338</v>
      </c>
      <c r="W68" s="170">
        <f t="shared" si="17"/>
        <v>1022</v>
      </c>
      <c r="X68" s="170">
        <f t="shared" si="17"/>
        <v>962</v>
      </c>
      <c r="Y68" s="170">
        <f t="shared" si="17"/>
        <v>265</v>
      </c>
      <c r="Z68" s="170">
        <f t="shared" si="17"/>
        <v>262</v>
      </c>
      <c r="AA68" s="170">
        <f t="shared" si="17"/>
        <v>280</v>
      </c>
      <c r="AB68" s="170">
        <f t="shared" si="17"/>
        <v>1022</v>
      </c>
      <c r="AC68" s="170">
        <f t="shared" si="17"/>
        <v>201</v>
      </c>
      <c r="AD68" s="170">
        <f t="shared" si="17"/>
        <v>212</v>
      </c>
      <c r="AE68" s="170">
        <f t="shared" si="17"/>
        <v>210</v>
      </c>
      <c r="AF68" s="170">
        <f t="shared" si="17"/>
        <v>212</v>
      </c>
      <c r="AG68" s="170">
        <f t="shared" si="17"/>
        <v>186</v>
      </c>
      <c r="AH68" s="170">
        <f t="shared" si="17"/>
        <v>197</v>
      </c>
      <c r="AI68" s="170">
        <f t="shared" si="17"/>
        <v>291</v>
      </c>
      <c r="AJ68" s="170">
        <f t="shared" si="17"/>
        <v>217</v>
      </c>
      <c r="AK68" s="170">
        <f t="shared" si="17"/>
        <v>266</v>
      </c>
      <c r="AL68" s="170">
        <f t="shared" ref="AL68:BF68" si="18">SUMIF(AL13:AL60,"",$E$13:$E$60)</f>
        <v>273</v>
      </c>
      <c r="AM68" s="170">
        <f t="shared" si="18"/>
        <v>267</v>
      </c>
      <c r="AN68" s="170">
        <f t="shared" si="18"/>
        <v>306</v>
      </c>
      <c r="AO68" s="170">
        <f t="shared" si="18"/>
        <v>186</v>
      </c>
      <c r="AP68" s="170">
        <f t="shared" si="18"/>
        <v>338</v>
      </c>
      <c r="AQ68" s="170">
        <f t="shared" si="18"/>
        <v>209</v>
      </c>
      <c r="AR68" s="170">
        <f t="shared" si="18"/>
        <v>308</v>
      </c>
      <c r="AS68" s="170">
        <f t="shared" si="18"/>
        <v>224</v>
      </c>
      <c r="AT68" s="170">
        <f t="shared" si="18"/>
        <v>338</v>
      </c>
      <c r="AU68" s="170">
        <f t="shared" si="18"/>
        <v>283</v>
      </c>
      <c r="AV68" s="170">
        <f t="shared" si="18"/>
        <v>482</v>
      </c>
      <c r="AW68" s="170">
        <f t="shared" si="18"/>
        <v>943</v>
      </c>
      <c r="AX68" s="170">
        <f t="shared" si="18"/>
        <v>1022</v>
      </c>
      <c r="AY68" s="170">
        <f t="shared" si="18"/>
        <v>1022</v>
      </c>
      <c r="AZ68" s="170">
        <f t="shared" si="18"/>
        <v>1022</v>
      </c>
      <c r="BA68" s="170">
        <f t="shared" si="18"/>
        <v>1022</v>
      </c>
      <c r="BB68" s="170">
        <f t="shared" si="18"/>
        <v>972</v>
      </c>
      <c r="BC68" s="170">
        <f t="shared" si="18"/>
        <v>972</v>
      </c>
      <c r="BD68" s="170">
        <f t="shared" si="18"/>
        <v>972</v>
      </c>
      <c r="BE68" s="170">
        <f t="shared" si="18"/>
        <v>972</v>
      </c>
      <c r="BF68" s="170">
        <f t="shared" si="18"/>
        <v>972</v>
      </c>
    </row>
    <row r="69" spans="2:58" ht="15.75" customHeight="1" x14ac:dyDescent="0.35">
      <c r="B69" s="160"/>
      <c r="C69" s="160"/>
      <c r="D69" s="160"/>
      <c r="E69" s="160"/>
    </row>
    <row r="70" spans="2:58" ht="15.75" customHeight="1" x14ac:dyDescent="0.35">
      <c r="B70" s="160"/>
      <c r="C70" s="160"/>
      <c r="D70" s="160" t="s">
        <v>111</v>
      </c>
      <c r="E70" s="160"/>
      <c r="F70" s="160"/>
      <c r="J70" s="77"/>
      <c r="K70" s="1"/>
      <c r="L70" s="77"/>
      <c r="M70" s="77"/>
      <c r="O70" s="77"/>
      <c r="P70" s="77"/>
      <c r="Q70" s="77"/>
      <c r="R70" s="77"/>
      <c r="S70" s="77"/>
      <c r="T70" s="77"/>
      <c r="V70" s="99"/>
      <c r="W70" s="77"/>
      <c r="X70" s="77"/>
      <c r="Y70" s="80"/>
      <c r="Z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81"/>
      <c r="AP70" s="77"/>
      <c r="AQ70" s="77"/>
      <c r="AR70" s="77"/>
      <c r="AS70" s="77"/>
      <c r="AT70" s="77"/>
      <c r="AU70" s="77"/>
      <c r="AV70" s="77"/>
      <c r="AW70" s="77"/>
      <c r="AX70" s="77"/>
    </row>
    <row r="71" spans="2:58" x14ac:dyDescent="0.35">
      <c r="B71" s="160"/>
      <c r="C71" s="160"/>
      <c r="D71" s="82" t="s">
        <v>19</v>
      </c>
      <c r="E71" s="208" t="s">
        <v>112</v>
      </c>
      <c r="F71" s="203"/>
      <c r="G71" s="203"/>
      <c r="H71" s="204"/>
      <c r="J71" s="77"/>
      <c r="K71" s="84"/>
      <c r="L71" s="15"/>
      <c r="M71" s="77"/>
      <c r="N71" s="83"/>
      <c r="O71" s="77"/>
      <c r="P71" s="77"/>
      <c r="Q71" s="77"/>
      <c r="R71" s="77"/>
      <c r="S71" s="77"/>
      <c r="T71" s="77"/>
      <c r="U71" s="77"/>
      <c r="V71" s="77"/>
      <c r="W71" s="77"/>
      <c r="Y71" s="83"/>
      <c r="Z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80"/>
      <c r="AP71" s="77"/>
      <c r="AQ71" s="77"/>
      <c r="AR71" s="77"/>
      <c r="AS71" s="77"/>
      <c r="AT71" s="77"/>
      <c r="AU71" s="77"/>
      <c r="AV71" s="77"/>
      <c r="AW71" s="77"/>
      <c r="AX71" s="77"/>
    </row>
    <row r="72" spans="2:58" x14ac:dyDescent="0.35">
      <c r="B72" s="160"/>
      <c r="C72" s="160"/>
      <c r="D72" s="82" t="s">
        <v>70</v>
      </c>
      <c r="E72" s="202" t="s">
        <v>113</v>
      </c>
      <c r="F72" s="203"/>
      <c r="G72" s="203"/>
      <c r="H72" s="204"/>
      <c r="J72" s="77"/>
      <c r="K72" s="85"/>
      <c r="P72" s="77"/>
      <c r="Q72" s="77"/>
      <c r="R72" s="77"/>
      <c r="S72" s="77"/>
      <c r="T72" s="77"/>
      <c r="U72" s="77"/>
      <c r="V72" s="77"/>
      <c r="W72" s="77"/>
      <c r="Y72" s="77"/>
      <c r="Z72" s="77"/>
      <c r="AB72" s="77"/>
      <c r="AC72" s="77"/>
      <c r="AD72" s="77"/>
      <c r="AE72" s="77"/>
      <c r="AF72" s="77"/>
      <c r="AG72" s="77"/>
      <c r="AH72" s="15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</row>
    <row r="73" spans="2:58" x14ac:dyDescent="0.35">
      <c r="B73" s="160"/>
      <c r="C73" s="160"/>
      <c r="D73" s="82" t="s">
        <v>56</v>
      </c>
      <c r="E73" s="202" t="s">
        <v>114</v>
      </c>
      <c r="F73" s="203"/>
      <c r="G73" s="203"/>
      <c r="H73" s="204"/>
      <c r="J73" s="77"/>
      <c r="K73" s="77"/>
      <c r="L73" s="77"/>
      <c r="M73" s="77"/>
      <c r="N73" s="83"/>
      <c r="O73" s="77"/>
      <c r="P73" s="77"/>
      <c r="Q73" s="77"/>
      <c r="R73" s="77"/>
      <c r="S73" s="77"/>
      <c r="T73" s="77"/>
      <c r="U73" s="77"/>
      <c r="V73" s="77"/>
      <c r="W73" s="77"/>
      <c r="Y73" s="77"/>
      <c r="Z73" s="77"/>
      <c r="AB73" s="77"/>
      <c r="AC73" s="77"/>
      <c r="AD73" s="77"/>
      <c r="AE73" s="77"/>
      <c r="AF73" s="77"/>
      <c r="AG73" s="77"/>
      <c r="AH73" s="15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</row>
    <row r="74" spans="2:58" x14ac:dyDescent="0.35">
      <c r="B74" s="160"/>
      <c r="C74" s="160"/>
      <c r="D74" s="82"/>
      <c r="E74" s="202" t="s">
        <v>115</v>
      </c>
      <c r="F74" s="203"/>
      <c r="G74" s="203"/>
      <c r="H74" s="204"/>
      <c r="J74" s="77"/>
      <c r="K74" s="77"/>
      <c r="L74" s="77"/>
      <c r="M74" s="77"/>
      <c r="N74" s="83"/>
      <c r="O74" s="77"/>
      <c r="P74" s="77"/>
      <c r="Q74" s="77"/>
      <c r="R74" s="77"/>
      <c r="S74" s="77"/>
      <c r="T74" s="77"/>
      <c r="U74" s="77"/>
      <c r="V74" s="77"/>
      <c r="W74" s="77"/>
      <c r="Y74" s="77"/>
      <c r="Z74" s="77"/>
      <c r="AB74" s="77"/>
      <c r="AC74" s="77"/>
      <c r="AD74" s="77"/>
      <c r="AE74" s="77"/>
      <c r="AF74" s="77"/>
      <c r="AG74" s="77"/>
      <c r="AH74" s="15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</row>
    <row r="75" spans="2:58" x14ac:dyDescent="0.35">
      <c r="B75" s="160"/>
      <c r="C75" s="160"/>
      <c r="D75" s="86" t="s">
        <v>32</v>
      </c>
      <c r="E75" s="202" t="s">
        <v>116</v>
      </c>
      <c r="F75" s="203"/>
      <c r="G75" s="203"/>
      <c r="H75" s="204"/>
      <c r="J75" s="15"/>
      <c r="K75" s="15"/>
      <c r="L75" s="15"/>
      <c r="M75" s="15"/>
      <c r="N75" s="15"/>
      <c r="O75" s="15"/>
      <c r="P75" s="15"/>
      <c r="Q75" s="15"/>
      <c r="R75" s="15"/>
      <c r="T75" s="15"/>
      <c r="U75" s="15"/>
      <c r="W75" s="15"/>
    </row>
    <row r="76" spans="2:58" x14ac:dyDescent="0.35">
      <c r="B76" s="160"/>
      <c r="C76" s="160"/>
      <c r="D76" s="86" t="s">
        <v>40</v>
      </c>
      <c r="E76" s="202" t="s">
        <v>117</v>
      </c>
      <c r="F76" s="203"/>
      <c r="G76" s="203"/>
      <c r="H76" s="204"/>
      <c r="J76" s="15"/>
      <c r="K76" s="15"/>
      <c r="L76" s="15"/>
      <c r="M76" s="15"/>
      <c r="N76" s="87"/>
      <c r="O76" s="15"/>
      <c r="P76" s="15"/>
      <c r="Q76" s="15"/>
      <c r="R76" s="15"/>
      <c r="S76" s="15"/>
      <c r="T76" s="15"/>
      <c r="U76" s="15"/>
      <c r="W76" s="15"/>
    </row>
    <row r="77" spans="2:58" x14ac:dyDescent="0.35">
      <c r="B77" s="160"/>
      <c r="C77" s="160"/>
      <c r="D77" s="88"/>
      <c r="E77" s="207" t="s">
        <v>118</v>
      </c>
      <c r="F77" s="203"/>
      <c r="G77" s="203"/>
      <c r="H77" s="204"/>
      <c r="J77" s="15"/>
      <c r="K77" s="15"/>
      <c r="L77" s="15"/>
      <c r="M77" s="15"/>
      <c r="N77" s="87"/>
      <c r="O77" s="15"/>
      <c r="P77" s="15"/>
      <c r="Q77" s="15"/>
      <c r="R77" s="15"/>
      <c r="S77" s="15"/>
      <c r="T77" s="15"/>
      <c r="U77" s="15"/>
      <c r="W77" s="15"/>
    </row>
    <row r="78" spans="2:58" ht="33" customHeight="1" x14ac:dyDescent="0.35">
      <c r="B78" s="160"/>
      <c r="C78" s="160"/>
      <c r="D78" s="89" t="s">
        <v>41</v>
      </c>
      <c r="E78" s="207" t="s">
        <v>119</v>
      </c>
      <c r="F78" s="203"/>
      <c r="G78" s="203"/>
      <c r="H78" s="204"/>
      <c r="J78" s="15"/>
      <c r="K78" s="15"/>
      <c r="L78" s="15"/>
      <c r="M78" s="15"/>
      <c r="N78" s="87"/>
      <c r="O78" s="15"/>
      <c r="P78" s="15"/>
      <c r="Q78" s="15"/>
      <c r="R78" s="15"/>
      <c r="S78" s="15"/>
      <c r="T78" s="15"/>
      <c r="U78" s="15"/>
      <c r="W78" s="15"/>
    </row>
    <row r="79" spans="2:58" x14ac:dyDescent="0.35">
      <c r="B79" s="160"/>
      <c r="C79" s="160"/>
      <c r="D79" s="90" t="s">
        <v>33</v>
      </c>
      <c r="E79" s="207" t="s">
        <v>120</v>
      </c>
      <c r="F79" s="203"/>
      <c r="G79" s="203"/>
      <c r="H79" s="204"/>
      <c r="J79" s="15"/>
      <c r="K79" s="15"/>
      <c r="L79" s="15"/>
      <c r="M79" s="15"/>
      <c r="N79" s="87"/>
      <c r="O79" s="15"/>
      <c r="P79" s="15"/>
      <c r="Q79" s="15"/>
      <c r="R79" s="15"/>
      <c r="S79" s="15"/>
      <c r="T79" s="15"/>
      <c r="U79" s="15"/>
      <c r="W79" s="15"/>
    </row>
    <row r="80" spans="2:58" x14ac:dyDescent="0.35">
      <c r="B80" s="160"/>
      <c r="C80" s="160"/>
      <c r="D80" s="102">
        <v>29</v>
      </c>
      <c r="E80" s="207" t="s">
        <v>121</v>
      </c>
      <c r="F80" s="203"/>
      <c r="G80" s="203"/>
      <c r="H80" s="204"/>
      <c r="J80" s="15"/>
      <c r="K80" s="15"/>
      <c r="L80" s="15"/>
      <c r="M80" s="15"/>
      <c r="N80" s="87"/>
      <c r="O80" s="15"/>
      <c r="P80" s="15"/>
      <c r="Q80" s="15"/>
      <c r="R80" s="15"/>
      <c r="S80" s="15"/>
      <c r="T80" s="15"/>
      <c r="U80" s="15"/>
      <c r="W80" s="15"/>
    </row>
    <row r="81" spans="1:28" x14ac:dyDescent="0.35">
      <c r="B81" s="160"/>
      <c r="C81" s="160"/>
      <c r="D81" s="104">
        <v>29</v>
      </c>
      <c r="E81" s="207" t="s">
        <v>122</v>
      </c>
      <c r="F81" s="203"/>
      <c r="G81" s="203"/>
      <c r="H81" s="204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AB81" s="78"/>
    </row>
    <row r="82" spans="1:28" ht="15.75" customHeight="1" x14ac:dyDescent="0.35">
      <c r="B82" s="160"/>
      <c r="C82" s="160"/>
      <c r="D82" s="160"/>
      <c r="E82" s="160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AB82" s="78"/>
    </row>
    <row r="83" spans="1:28" ht="15.75" customHeight="1" x14ac:dyDescent="0.35">
      <c r="B83" s="160"/>
      <c r="C83" s="160"/>
      <c r="D83" s="160"/>
      <c r="E83" s="160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:28" ht="15.75" customHeight="1" x14ac:dyDescent="0.35">
      <c r="B84" s="160"/>
      <c r="C84" s="160"/>
      <c r="D84" s="160"/>
      <c r="E84" s="160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2"/>
    </row>
    <row r="85" spans="1:28" ht="15.75" customHeight="1" x14ac:dyDescent="0.35">
      <c r="A85" s="205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</row>
    <row r="86" spans="1:28" ht="15.75" customHeight="1" x14ac:dyDescent="0.35">
      <c r="A86" s="94"/>
      <c r="B86" s="95"/>
      <c r="C86" s="95"/>
      <c r="D86" s="95"/>
      <c r="E86" s="95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3"/>
      <c r="U86" s="93"/>
      <c r="V86" s="93"/>
      <c r="W86" s="93"/>
      <c r="X86" s="93"/>
      <c r="Y86" s="93"/>
      <c r="Z86" s="93"/>
      <c r="AA86" s="93"/>
      <c r="AB86" s="92"/>
    </row>
    <row r="87" spans="1:28" ht="15.75" customHeight="1" x14ac:dyDescent="0.35">
      <c r="A87" s="91"/>
      <c r="B87" s="92"/>
      <c r="C87" s="92"/>
      <c r="D87" s="92"/>
      <c r="E87" s="92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2"/>
    </row>
    <row r="88" spans="1:28" ht="15.75" customHeight="1" x14ac:dyDescent="0.35">
      <c r="A88" s="91"/>
      <c r="B88" s="160"/>
      <c r="C88" s="160"/>
      <c r="D88" s="160"/>
      <c r="E88" s="160"/>
    </row>
    <row r="89" spans="1:28" ht="15.75" customHeight="1" x14ac:dyDescent="0.35">
      <c r="A89" s="91"/>
      <c r="B89" s="97"/>
      <c r="C89" s="160"/>
      <c r="D89" s="160"/>
      <c r="E89" s="160"/>
    </row>
  </sheetData>
  <mergeCells count="33">
    <mergeCell ref="A85:AB85"/>
    <mergeCell ref="D68:E68"/>
    <mergeCell ref="E76:H76"/>
    <mergeCell ref="E77:H77"/>
    <mergeCell ref="E78:H78"/>
    <mergeCell ref="E79:H79"/>
    <mergeCell ref="E80:H80"/>
    <mergeCell ref="E81:H81"/>
    <mergeCell ref="E71:H71"/>
    <mergeCell ref="E72:H72"/>
    <mergeCell ref="E73:H73"/>
    <mergeCell ref="E75:H75"/>
    <mergeCell ref="D64:E64"/>
    <mergeCell ref="D67:E67"/>
    <mergeCell ref="D66:E66"/>
    <mergeCell ref="D65:E65"/>
    <mergeCell ref="E74:H74"/>
    <mergeCell ref="BC4:BF4"/>
    <mergeCell ref="D61:E61"/>
    <mergeCell ref="D62:E62"/>
    <mergeCell ref="D63:E63"/>
    <mergeCell ref="X4:AA4"/>
    <mergeCell ref="AC4:AF4"/>
    <mergeCell ref="AG4:AK4"/>
    <mergeCell ref="AL4:AO4"/>
    <mergeCell ref="AP4:AS4"/>
    <mergeCell ref="AT4:AX4"/>
    <mergeCell ref="S4:W4"/>
    <mergeCell ref="B3:D10"/>
    <mergeCell ref="F4:J4"/>
    <mergeCell ref="K4:N4"/>
    <mergeCell ref="AY4:BB4"/>
    <mergeCell ref="O4:R4"/>
  </mergeCells>
  <conditionalFormatting sqref="F63:BF63">
    <cfRule type="cellIs" dxfId="2" priority="3" operator="greaterThan">
      <formula>110</formula>
    </cfRule>
  </conditionalFormatting>
  <conditionalFormatting sqref="F62:BF62">
    <cfRule type="cellIs" dxfId="1" priority="2" operator="greaterThan">
      <formula>230</formula>
    </cfRule>
  </conditionalFormatting>
  <conditionalFormatting sqref="F61:BF61">
    <cfRule type="cellIs" dxfId="0" priority="1" operator="greaterThan">
      <formula>500</formula>
    </cfRule>
  </conditionalFormatting>
  <hyperlinks>
    <hyperlink ref="F9" r:id="rId1" display="31"/>
    <hyperlink ref="I8" r:id="rId2" display="20"/>
    <hyperlink ref="AA26" r:id="rId3"/>
    <hyperlink ref="AU33" r:id="rId4"/>
    <hyperlink ref="AH36" r:id="rId5"/>
    <hyperlink ref="AH52" r:id="rId6"/>
    <hyperlink ref="AI8" r:id="rId7" display="14"/>
    <hyperlink ref="AA8:AA9" r:id="rId8" display="2018-2019 õa ühisüritused.docx"/>
    <hyperlink ref="AW8" r:id="rId9" display="20"/>
    <hyperlink ref="AN5" r:id="rId10" display="15"/>
    <hyperlink ref="AF9" r:id="rId11" display="22"/>
    <hyperlink ref="AA28" r:id="rId12"/>
    <hyperlink ref="AA29" r:id="rId13"/>
    <hyperlink ref="AH53" r:id="rId14"/>
    <hyperlink ref="AU30" r:id="rId15"/>
    <hyperlink ref="AU31" r:id="rId16"/>
    <hyperlink ref="K9" r:id="rId17" display="5"/>
    <hyperlink ref="AA8" r:id="rId18" display="24"/>
    <hyperlink ref="AA9" r:id="rId19" display="25"/>
    <hyperlink ref="F5:F8" r:id="rId20" display="27"/>
    <hyperlink ref="AA23" r:id="rId21"/>
    <hyperlink ref="L45" r:id="rId22"/>
    <hyperlink ref="L46" r:id="rId23"/>
    <hyperlink ref="L17" r:id="rId24"/>
    <hyperlink ref="L23" r:id="rId25"/>
    <hyperlink ref="P45" r:id="rId26"/>
    <hyperlink ref="P46" r:id="rId27"/>
    <hyperlink ref="P32" r:id="rId28"/>
    <hyperlink ref="P27" r:id="rId29"/>
    <hyperlink ref="AL13" r:id="rId30"/>
    <hyperlink ref="AL15" r:id="rId31"/>
    <hyperlink ref="AL40" r:id="rId32"/>
    <hyperlink ref="AL41" r:id="rId33"/>
    <hyperlink ref="AL18" r:id="rId34"/>
    <hyperlink ref="AL19" r:id="rId35"/>
    <hyperlink ref="AL23" r:id="rId36"/>
    <hyperlink ref="AL24" r:id="rId37"/>
    <hyperlink ref="AU40" r:id="rId38"/>
    <hyperlink ref="AU41" r:id="rId39"/>
  </hyperlinks>
  <pageMargins left="0.23622047244094491" right="0.23622047244094491" top="0.74803149606299213" bottom="0.74803149606299213" header="0.31496062992125984" footer="0.31496062992125984"/>
  <pageSetup paperSize="9" scale="37" orientation="landscape" r:id="rId40"/>
  <drawing r:id="rId4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AF6B151AA4B844A47D093497EB0AAF" ma:contentTypeVersion="20" ma:contentTypeDescription="Loo uus dokument" ma:contentTypeScope="" ma:versionID="e3bdf846e891f038496818da10f57a39">
  <xsd:schema xmlns:xsd="http://www.w3.org/2001/XMLSchema" xmlns:xs="http://www.w3.org/2001/XMLSchema" xmlns:p="http://schemas.microsoft.com/office/2006/metadata/properties" xmlns:ns2="9f8d0820-d985-41b6-b13f-3cd30caf1ce2" xmlns:ns3="6276b19b-6924-4f8d-9f64-e1452072b5b5" targetNamespace="http://schemas.microsoft.com/office/2006/metadata/properties" ma:root="true" ma:fieldsID="c867734635c84fc117417924605ca3d1" ns2:_="" ns3:_="">
    <xsd:import namespace="9f8d0820-d985-41b6-b13f-3cd30caf1ce2"/>
    <xsd:import namespace="6276b19b-6924-4f8d-9f64-e1452072b5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8d0820-d985-41b6-b13f-3cd30caf1c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Ühiskasutuse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Ühiskasutusse andmise üksikasjad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76b19b-6924-4f8d-9f64-e1452072b5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830835-208A-4B21-AE2A-E84C770B1D2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276b19b-6924-4f8d-9f64-e1452072b5b5"/>
    <ds:schemaRef ds:uri="http://purl.org/dc/terms/"/>
    <ds:schemaRef ds:uri="9f8d0820-d985-41b6-b13f-3cd30caf1ce2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2651EDA-09DA-4B98-8FBF-3BBAF2AF69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532942-8A11-49DE-B3AB-4268EA3F37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8d0820-d985-41b6-b13f-3cd30caf1ce2"/>
    <ds:schemaRef ds:uri="6276b19b-6924-4f8d-9f64-e1452072b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Liina Tamm</dc:creator>
  <cp:keywords/>
  <dc:description/>
  <cp:lastModifiedBy>Tiina Karu</cp:lastModifiedBy>
  <cp:revision/>
  <dcterms:created xsi:type="dcterms:W3CDTF">2018-03-13T10:09:36Z</dcterms:created>
  <dcterms:modified xsi:type="dcterms:W3CDTF">2018-05-30T09:28:59Z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0x0101003AAF6B151AA4B844A47D093497EB0AAF</vt:lpwstr>
  </property>
</Properties>
</file>